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corp.phaseops.com\files\Depts\Sales\Pricing\2025 Pricing\"/>
    </mc:Choice>
  </mc:AlternateContent>
  <xr:revisionPtr revIDLastSave="0" documentId="13_ncr:1_{B57DD645-89DE-4651-A680-F7D9188E10F7}" xr6:coauthVersionLast="47" xr6:coauthVersionMax="47" xr10:uidLastSave="{00000000-0000-0000-0000-000000000000}"/>
  <bookViews>
    <workbookView xWindow="46020" yWindow="0" windowWidth="28716" windowHeight="24660" tabRatio="338" xr2:uid="{00000000-000D-0000-FFFF-FFFF00000000}"/>
  </bookViews>
  <sheets>
    <sheet name="LR Series" sheetId="46" r:id="rId1"/>
    <sheet name="XR Series" sheetId="47" r:id="rId2"/>
    <sheet name="DV Series" sheetId="42" r:id="rId3"/>
    <sheet name="SW Series" sheetId="43" r:id="rId4"/>
    <sheet name="LCL Series" sheetId="49" state="hidden" r:id="rId5"/>
    <sheet name="Changelog" sheetId="48" state="hidden" r:id="rId6"/>
  </sheets>
  <definedNames>
    <definedName name="_xlnm._FilterDatabase" localSheetId="2" hidden="1">'DV Series'!#REF!</definedName>
    <definedName name="Contractor">#REF!</definedName>
    <definedName name="Contractor_Net60">'DV Series'!#REF!</definedName>
    <definedName name="List">#REF!</definedName>
    <definedName name="List_Price">'DV Series'!#REF!</definedName>
    <definedName name="ListPrice">'DV Series'!#REF!</definedName>
    <definedName name="Mega_Stocking_Distributor">'DV Series'!#REF!</definedName>
    <definedName name="Net_30_Distributor">#REF!</definedName>
    <definedName name="Net_45_Distributor">#REF!</definedName>
    <definedName name="Net30_Distributor">'DV Series'!#REF!</definedName>
    <definedName name="Net45_Distributor">'DV Series'!#REF!</definedName>
    <definedName name="_xlnm.Print_Area" localSheetId="2">'DV Series'!$A$1:$F$6</definedName>
    <definedName name="Stocking_Distributor">'DV Series'!#REF!</definedName>
    <definedName name="Super_Stocking_Distributor">'DV Series'!#REF!</definedName>
    <definedName name="Super_StockingDistributor">'DV Series'!#REF!</definedName>
  </definedNames>
  <calcPr calcId="191029"/>
  <customWorkbookViews>
    <customWorkbookView name="Kyle Bice - Personal View" guid="{4A9D9545-502F-44A8-8968-3A0D22A1A170}" mergeInterval="0" personalView="1" maximized="1" windowWidth="1916" windowHeight="1047" activeSheetId="12"/>
    <customWorkbookView name="Jeff Mizenko - Personal View" guid="{5D874107-FBC9-4C2E-97C2-404610811BFF}" mergeInterval="0" personalView="1" maximized="1" windowWidth="1920" windowHeight="854" activeSheetId="1"/>
    <customWorkbookView name="Nick Kingsbury - Personal View" guid="{538B1E30-7BDD-4A72-AF3A-A2A3D77B6373}" mergeInterval="0" personalView="1" maximized="1" windowWidth="1920" windowHeight="834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43" l="1"/>
  <c r="E23" i="43"/>
  <c r="D23" i="43"/>
  <c r="F22" i="43"/>
  <c r="E22" i="43"/>
  <c r="D22" i="43"/>
  <c r="F21" i="43"/>
  <c r="E21" i="43"/>
  <c r="D21" i="43"/>
  <c r="F20" i="43"/>
  <c r="E20" i="43"/>
  <c r="D20" i="43"/>
  <c r="F19" i="43"/>
  <c r="E19" i="43"/>
  <c r="D19" i="43"/>
  <c r="F18" i="43"/>
  <c r="E18" i="43"/>
  <c r="D18" i="43"/>
  <c r="F17" i="43"/>
  <c r="E17" i="43"/>
  <c r="D17" i="43"/>
  <c r="F16" i="43"/>
  <c r="E16" i="43"/>
  <c r="D16" i="43"/>
  <c r="F15" i="43"/>
  <c r="E15" i="43"/>
  <c r="D15" i="43"/>
  <c r="F14" i="43"/>
  <c r="E14" i="43"/>
  <c r="D14" i="43"/>
  <c r="F13" i="43"/>
  <c r="E13" i="43"/>
  <c r="D13" i="43"/>
  <c r="F12" i="43"/>
  <c r="E12" i="43"/>
  <c r="D12" i="43"/>
  <c r="F11" i="43"/>
  <c r="E11" i="43"/>
  <c r="D11" i="43"/>
  <c r="F10" i="43"/>
  <c r="E10" i="43"/>
  <c r="D10" i="43"/>
  <c r="F9" i="43"/>
  <c r="E9" i="43"/>
  <c r="D9" i="43"/>
  <c r="F8" i="43"/>
  <c r="E8" i="43"/>
  <c r="D8" i="43"/>
  <c r="F7" i="43"/>
  <c r="E7" i="43"/>
  <c r="D7" i="43"/>
  <c r="F22" i="42"/>
  <c r="E22" i="42"/>
  <c r="D22" i="42"/>
  <c r="F20" i="42"/>
  <c r="E20" i="42"/>
  <c r="D20" i="42"/>
  <c r="F18" i="42"/>
  <c r="E18" i="42"/>
  <c r="D18" i="42"/>
  <c r="F16" i="42"/>
  <c r="E16" i="42"/>
  <c r="D16" i="42"/>
  <c r="F14" i="42"/>
  <c r="E14" i="42"/>
  <c r="D14" i="42"/>
  <c r="F12" i="42"/>
  <c r="E12" i="42"/>
  <c r="D12" i="42"/>
  <c r="F10" i="42"/>
  <c r="E10" i="42"/>
  <c r="D10" i="42"/>
  <c r="F8" i="42"/>
  <c r="E8" i="42"/>
  <c r="D8" i="42"/>
  <c r="F23" i="42"/>
  <c r="E23" i="42"/>
  <c r="D23" i="42"/>
  <c r="F21" i="42"/>
  <c r="E21" i="42"/>
  <c r="D21" i="42"/>
  <c r="F19" i="42"/>
  <c r="E19" i="42"/>
  <c r="D19" i="42"/>
  <c r="F17" i="42"/>
  <c r="E17" i="42"/>
  <c r="D17" i="42"/>
  <c r="F15" i="42"/>
  <c r="E15" i="42"/>
  <c r="D15" i="42"/>
  <c r="F13" i="42"/>
  <c r="E13" i="42"/>
  <c r="D13" i="42"/>
  <c r="F11" i="42"/>
  <c r="E11" i="42"/>
  <c r="D11" i="42"/>
  <c r="F9" i="42"/>
  <c r="E9" i="42"/>
  <c r="D9" i="42"/>
  <c r="F7" i="42"/>
  <c r="E7" i="42"/>
  <c r="D7" i="42"/>
  <c r="F24" i="49" l="1"/>
  <c r="E24" i="49"/>
  <c r="F23" i="49"/>
  <c r="E23" i="49"/>
  <c r="F22" i="49"/>
  <c r="E22" i="49"/>
  <c r="D22" i="49"/>
  <c r="F21" i="49"/>
  <c r="E21" i="49"/>
  <c r="D21" i="49"/>
  <c r="F20" i="49"/>
  <c r="E20" i="49"/>
  <c r="D20" i="49"/>
  <c r="F19" i="49"/>
  <c r="E19" i="49"/>
  <c r="D19" i="49"/>
  <c r="F18" i="49"/>
  <c r="E18" i="49"/>
  <c r="D18" i="49"/>
  <c r="F17" i="49"/>
  <c r="E17" i="49"/>
  <c r="D17" i="49"/>
  <c r="F16" i="49"/>
  <c r="E16" i="49"/>
  <c r="D16" i="49"/>
  <c r="F15" i="49"/>
  <c r="E15" i="49"/>
  <c r="D15" i="49"/>
  <c r="F14" i="49"/>
  <c r="E14" i="49"/>
  <c r="D14" i="49"/>
  <c r="F13" i="49"/>
  <c r="E13" i="49"/>
  <c r="D13" i="49"/>
  <c r="F12" i="49"/>
  <c r="E12" i="49"/>
  <c r="D12" i="49"/>
  <c r="F11" i="49"/>
  <c r="E11" i="49"/>
  <c r="D11" i="49"/>
  <c r="F10" i="49"/>
  <c r="E10" i="49"/>
  <c r="D10" i="49"/>
  <c r="F9" i="49"/>
  <c r="E9" i="49"/>
  <c r="D9" i="49"/>
  <c r="F8" i="49"/>
  <c r="E8" i="49"/>
  <c r="D8" i="49"/>
  <c r="F7" i="49"/>
  <c r="E7" i="49"/>
  <c r="D7" i="49"/>
  <c r="F6" i="49"/>
  <c r="E6" i="49"/>
  <c r="D6" i="49"/>
  <c r="F26" i="47" l="1"/>
  <c r="E26" i="47"/>
  <c r="D26" i="47"/>
  <c r="F25" i="47"/>
  <c r="E25" i="47"/>
  <c r="D25" i="47"/>
  <c r="F24" i="47"/>
  <c r="E24" i="47"/>
  <c r="D24" i="47"/>
  <c r="F23" i="47"/>
  <c r="E23" i="47"/>
  <c r="D23" i="47"/>
  <c r="F22" i="47"/>
  <c r="E22" i="47"/>
  <c r="D22" i="47"/>
  <c r="F21" i="47"/>
  <c r="E21" i="47"/>
  <c r="D21" i="47"/>
  <c r="F20" i="47"/>
  <c r="E20" i="47"/>
  <c r="D20" i="47"/>
  <c r="F19" i="47"/>
  <c r="E19" i="47"/>
  <c r="D19" i="47"/>
  <c r="F18" i="47"/>
  <c r="E18" i="47"/>
  <c r="D18" i="47"/>
  <c r="F17" i="47"/>
  <c r="E17" i="47"/>
  <c r="D17" i="47"/>
  <c r="F16" i="47"/>
  <c r="E16" i="47"/>
  <c r="D16" i="47"/>
  <c r="F15" i="47"/>
  <c r="E15" i="47"/>
  <c r="D15" i="47"/>
  <c r="F14" i="47"/>
  <c r="E14" i="47"/>
  <c r="D14" i="47"/>
  <c r="F13" i="47"/>
  <c r="E13" i="47"/>
  <c r="D13" i="47"/>
  <c r="F12" i="47"/>
  <c r="E12" i="47"/>
  <c r="D12" i="47"/>
  <c r="F11" i="47"/>
  <c r="E11" i="47"/>
  <c r="D11" i="47"/>
  <c r="F10" i="47"/>
  <c r="E10" i="47"/>
  <c r="D10" i="47"/>
  <c r="F9" i="47"/>
  <c r="E9" i="47"/>
  <c r="D9" i="47"/>
  <c r="F8" i="47"/>
  <c r="E8" i="47"/>
  <c r="D8" i="47"/>
  <c r="F26" i="46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E26" i="46"/>
  <c r="E25" i="46"/>
  <c r="E24" i="46"/>
  <c r="E23" i="46"/>
  <c r="E22" i="46"/>
  <c r="E21" i="46"/>
  <c r="E20" i="46"/>
  <c r="E19" i="46"/>
  <c r="E18" i="46"/>
  <c r="E17" i="46"/>
  <c r="E16" i="46"/>
  <c r="E15" i="46"/>
  <c r="E14" i="46"/>
  <c r="E13" i="46"/>
  <c r="E12" i="46"/>
  <c r="E11" i="46"/>
  <c r="E10" i="46"/>
  <c r="E9" i="46"/>
  <c r="E8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D9" i="46"/>
  <c r="D8" i="46"/>
</calcChain>
</file>

<file path=xl/sharedStrings.xml><?xml version="1.0" encoding="utf-8"?>
<sst xmlns="http://schemas.openxmlformats.org/spreadsheetml/2006/main" count="388" uniqueCount="188">
  <si>
    <t>Multiplier:</t>
  </si>
  <si>
    <t>No</t>
  </si>
  <si>
    <t>Yes</t>
  </si>
  <si>
    <t>Expedite:</t>
  </si>
  <si>
    <t>Model Number</t>
  </si>
  <si>
    <t>Open</t>
  </si>
  <si>
    <t>NEMA 1</t>
  </si>
  <si>
    <t>NEMA 3R</t>
  </si>
  <si>
    <t>Current</t>
  </si>
  <si>
    <t>31 A</t>
  </si>
  <si>
    <t>77 A</t>
  </si>
  <si>
    <t>8 A</t>
  </si>
  <si>
    <t>11 A</t>
  </si>
  <si>
    <t>14 A</t>
  </si>
  <si>
    <t>21 A</t>
  </si>
  <si>
    <t>27 A</t>
  </si>
  <si>
    <t>40 A</t>
  </si>
  <si>
    <t>52 A</t>
  </si>
  <si>
    <t>65 A</t>
  </si>
  <si>
    <t>96 A</t>
  </si>
  <si>
    <t>124 A</t>
  </si>
  <si>
    <t>156 A</t>
  </si>
  <si>
    <t>180 A</t>
  </si>
  <si>
    <t>240 A</t>
  </si>
  <si>
    <t>302 A</t>
  </si>
  <si>
    <t>361 A</t>
  </si>
  <si>
    <t>414 A</t>
  </si>
  <si>
    <t>477 A</t>
  </si>
  <si>
    <t>E0</t>
  </si>
  <si>
    <t>E1</t>
  </si>
  <si>
    <t>E3</t>
  </si>
  <si>
    <t>Enclosure Type (Selection Required)</t>
  </si>
  <si>
    <t>XR021</t>
  </si>
  <si>
    <t>XR027</t>
  </si>
  <si>
    <t>XR065</t>
  </si>
  <si>
    <t>LR008E</t>
  </si>
  <si>
    <t>LR011E</t>
  </si>
  <si>
    <t>LR014E</t>
  </si>
  <si>
    <t>LR021E</t>
  </si>
  <si>
    <t>LR027E</t>
  </si>
  <si>
    <t>LR034E</t>
  </si>
  <si>
    <t>LR040E</t>
  </si>
  <si>
    <t>LR052E</t>
  </si>
  <si>
    <t>LR065E</t>
  </si>
  <si>
    <t>LR077E</t>
  </si>
  <si>
    <t>LR096E</t>
  </si>
  <si>
    <t>LR124E</t>
  </si>
  <si>
    <t>LR156E</t>
  </si>
  <si>
    <t>LR180E</t>
  </si>
  <si>
    <t>LR240E</t>
  </si>
  <si>
    <t>LR302E</t>
  </si>
  <si>
    <t>LR361E</t>
  </si>
  <si>
    <t>LR414E</t>
  </si>
  <si>
    <t>LR477E</t>
  </si>
  <si>
    <t>LR008</t>
  </si>
  <si>
    <t>LR011</t>
  </si>
  <si>
    <t>LR014</t>
  </si>
  <si>
    <t>LR021</t>
  </si>
  <si>
    <t>LR027</t>
  </si>
  <si>
    <t>LR034</t>
  </si>
  <si>
    <t>LR040</t>
  </si>
  <si>
    <t>LR052</t>
  </si>
  <si>
    <t>LR065</t>
  </si>
  <si>
    <t>LR077</t>
  </si>
  <si>
    <t>LR096</t>
  </si>
  <si>
    <t>LR124</t>
  </si>
  <si>
    <t>LR156</t>
  </si>
  <si>
    <t>LR180</t>
  </si>
  <si>
    <t>LR240</t>
  </si>
  <si>
    <t>LR302</t>
  </si>
  <si>
    <t>LR361</t>
  </si>
  <si>
    <t>LR414</t>
  </si>
  <si>
    <t>LR477</t>
  </si>
  <si>
    <t>3% Impediance</t>
  </si>
  <si>
    <t>example  LR008E3-I3</t>
  </si>
  <si>
    <t>Line Reactor</t>
  </si>
  <si>
    <t>example  XR008E3-I3</t>
  </si>
  <si>
    <t>Reactor</t>
  </si>
  <si>
    <t>dV/dt</t>
  </si>
  <si>
    <t>Sine Wave</t>
  </si>
  <si>
    <t>DV480</t>
  </si>
  <si>
    <t>DV250</t>
  </si>
  <si>
    <t>SW009</t>
  </si>
  <si>
    <t>SW013</t>
  </si>
  <si>
    <t>SW045</t>
  </si>
  <si>
    <t>SW107</t>
  </si>
  <si>
    <t>SW160</t>
  </si>
  <si>
    <t>SW200</t>
  </si>
  <si>
    <t>SW250</t>
  </si>
  <si>
    <t>SW480</t>
  </si>
  <si>
    <t>9 A</t>
  </si>
  <si>
    <t>13 A</t>
  </si>
  <si>
    <t>45 A</t>
  </si>
  <si>
    <t>107 A</t>
  </si>
  <si>
    <t>160 A</t>
  </si>
  <si>
    <t>200 A</t>
  </si>
  <si>
    <t>250 A</t>
  </si>
  <si>
    <t>362 A</t>
  </si>
  <si>
    <t>480 A</t>
  </si>
  <si>
    <t>DV045</t>
  </si>
  <si>
    <t>DV200</t>
  </si>
  <si>
    <t>DV009</t>
  </si>
  <si>
    <t>DV107</t>
  </si>
  <si>
    <t>DV160</t>
  </si>
  <si>
    <t>Date</t>
  </si>
  <si>
    <t>Revision</t>
  </si>
  <si>
    <t>RP</t>
  </si>
  <si>
    <t>Change</t>
  </si>
  <si>
    <t>Darren</t>
  </si>
  <si>
    <t>mixed the 2023 currents with new pricing</t>
  </si>
  <si>
    <t>updated sinewave pricing</t>
  </si>
  <si>
    <t>example  LR008E3</t>
  </si>
  <si>
    <t>LCL008</t>
  </si>
  <si>
    <t>LCL011</t>
  </si>
  <si>
    <t>LCL014</t>
  </si>
  <si>
    <t>LCL021</t>
  </si>
  <si>
    <t>LCL027</t>
  </si>
  <si>
    <t>LCL034</t>
  </si>
  <si>
    <t>LCL040</t>
  </si>
  <si>
    <t>LCL052</t>
  </si>
  <si>
    <t>LCL065</t>
  </si>
  <si>
    <t>LCL077</t>
  </si>
  <si>
    <t>LCL096</t>
  </si>
  <si>
    <t>LCL124</t>
  </si>
  <si>
    <t>LCL156</t>
  </si>
  <si>
    <t>LCL180</t>
  </si>
  <si>
    <t>LCL240</t>
  </si>
  <si>
    <t>LCL302</t>
  </si>
  <si>
    <t>LCL361</t>
  </si>
  <si>
    <t>LCL414</t>
  </si>
  <si>
    <t>-</t>
  </si>
  <si>
    <t>LCL477</t>
  </si>
  <si>
    <t>LCL Input</t>
  </si>
  <si>
    <t>added LCL pricing</t>
  </si>
  <si>
    <t>JM</t>
  </si>
  <si>
    <t>2025 Pricing v1.0.0</t>
  </si>
  <si>
    <t>1.0.0</t>
  </si>
  <si>
    <t>3% Impedance</t>
  </si>
  <si>
    <t>XR009</t>
  </si>
  <si>
    <t>XR012</t>
  </si>
  <si>
    <t>12 A</t>
  </si>
  <si>
    <t>XR016</t>
  </si>
  <si>
    <t>16 A</t>
  </si>
  <si>
    <t>XR035</t>
  </si>
  <si>
    <t>35 A</t>
  </si>
  <si>
    <t>XR045</t>
  </si>
  <si>
    <t>XR055</t>
  </si>
  <si>
    <t>55 A</t>
  </si>
  <si>
    <t>XR080</t>
  </si>
  <si>
    <t>80 A</t>
  </si>
  <si>
    <t>XR107</t>
  </si>
  <si>
    <t>XR130</t>
  </si>
  <si>
    <t>130 A</t>
  </si>
  <si>
    <t>XR160</t>
  </si>
  <si>
    <t>XR200</t>
  </si>
  <si>
    <t>XR250</t>
  </si>
  <si>
    <t>XR304</t>
  </si>
  <si>
    <t>304 A</t>
  </si>
  <si>
    <t>XR365</t>
  </si>
  <si>
    <t>365 A</t>
  </si>
  <si>
    <t>XR415</t>
  </si>
  <si>
    <t>415 A</t>
  </si>
  <si>
    <t>XR478</t>
  </si>
  <si>
    <t>478 A</t>
  </si>
  <si>
    <t>DV012</t>
  </si>
  <si>
    <t>DV016</t>
  </si>
  <si>
    <t>DV021</t>
  </si>
  <si>
    <t>DV027</t>
  </si>
  <si>
    <t>DV035</t>
  </si>
  <si>
    <t>DV055</t>
  </si>
  <si>
    <t>DV065</t>
  </si>
  <si>
    <t>DV080</t>
  </si>
  <si>
    <t>DV130</t>
  </si>
  <si>
    <t>DV365</t>
  </si>
  <si>
    <t>SW025</t>
  </si>
  <si>
    <t>25 A</t>
  </si>
  <si>
    <t>SW030</t>
  </si>
  <si>
    <t>30 A</t>
  </si>
  <si>
    <t>SW016</t>
  </si>
  <si>
    <t>SW035</t>
  </si>
  <si>
    <t>SW055</t>
  </si>
  <si>
    <t>SW065</t>
  </si>
  <si>
    <t>SW080</t>
  </si>
  <si>
    <t>SW130</t>
  </si>
  <si>
    <t>SW365</t>
  </si>
  <si>
    <t>1.1.0</t>
  </si>
  <si>
    <t>SJG</t>
  </si>
  <si>
    <t>Revised part numbers/currents for EE 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</si>
</sst>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$&quot;#,##0_);[Red]\(&quot;$&quot;#,##0\)"/>
    <numFmt numFmtId="164" formatCode="&quot;$&quot;#,##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4" xfId="0" applyBorder="1"/>
    <xf numFmtId="0" fontId="0" fillId="3" borderId="4" xfId="0" applyFill="1" applyBorder="1"/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0" xfId="0" applyNumberFormat="1" applyFill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4" xfId="0" applyFill="1" applyBorder="1"/>
    <xf numFmtId="49" fontId="0" fillId="4" borderId="0" xfId="0" applyNumberFormat="1" applyFill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164" fontId="0" fillId="0" borderId="7" xfId="0" applyNumberFormat="1" applyBorder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0" fillId="0" borderId="0" xfId="0" applyNumberFormat="1"/>
    <xf numFmtId="49" fontId="6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2" xfId="0" applyNumberFormat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/>
    <xf numFmtId="14" fontId="0" fillId="0" borderId="0" xfId="0" applyNumberFormat="1"/>
    <xf numFmtId="0" fontId="0" fillId="0" borderId="2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6" fontId="14" fillId="0" borderId="0" xfId="0" applyNumberFormat="1" applyFont="1" applyAlignment="1">
      <alignment horizontal="center" vertical="center"/>
    </xf>
    <xf numFmtId="0" fontId="0" fillId="0" borderId="1" xfId="0" applyBorder="1"/>
    <xf numFmtId="164" fontId="0" fillId="0" borderId="13" xfId="0" applyNumberFormat="1" applyBorder="1" applyAlignment="1">
      <alignment horizontal="center"/>
    </xf>
    <xf numFmtId="0" fontId="0" fillId="0" borderId="2" xfId="0" applyBorder="1"/>
    <xf numFmtId="0" fontId="13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1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7" xfId="0" applyBorder="1"/>
    <xf numFmtId="0" fontId="1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4" fontId="0" fillId="0" borderId="0" xfId="0" applyNumberFormat="1"/>
    <xf numFmtId="0" fontId="4" fillId="0" borderId="0" xfId="0" applyFont="1"/>
    <xf numFmtId="2" fontId="4" fillId="0" borderId="0" xfId="0" applyNumberFormat="1" applyFont="1" applyAlignment="1">
      <alignment horizontal="center"/>
    </xf>
    <xf numFmtId="2" fontId="0" fillId="4" borderId="0" xfId="0" applyNumberFormat="1" applyFill="1"/>
  </cellXfs>
  <cellStyles count="8">
    <cellStyle name="Normal" xfId="0" builtinId="0"/>
    <cellStyle name="Normal 2" xfId="3" xr:uid="{00000000-0005-0000-0000-000004000000}"/>
    <cellStyle name="Normal 2 2" xfId="5" xr:uid="{00000000-0005-0000-0000-000005000000}"/>
    <cellStyle name="Normal 3" xfId="1" xr:uid="{00000000-0005-0000-0000-000006000000}"/>
    <cellStyle name="Normal 3 2" xfId="6" xr:uid="{00000000-0005-0000-0000-000007000000}"/>
    <cellStyle name="Normal 4" xfId="4" xr:uid="{00000000-0005-0000-0000-000008000000}"/>
    <cellStyle name="Normal 4 2" xfId="7" xr:uid="{00000000-0005-0000-0000-000009000000}"/>
    <cellStyle name="Percent 2" xfId="2" xr:uid="{00000000-0005-0000-0000-00000B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theme="5"/>
        </left>
      </border>
    </dxf>
    <dxf>
      <border>
        <left style="thin">
          <color theme="5"/>
        </left>
      </border>
    </dxf>
    <dxf>
      <border>
        <top style="thin">
          <color theme="5"/>
        </top>
      </border>
    </dxf>
    <dxf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5"/>
        </left>
        <right style="thin">
          <color theme="5"/>
        </right>
        <top/>
        <bottom style="thin">
          <color theme="5"/>
        </bottom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</dxfs>
  <tableStyles count="3" defaultTableStyle="TableStyleLight10" defaultPivotStyle="PivotStyleLight16">
    <tableStyle name="Custom PT" pivot="0" count="0" xr9:uid="{FBC19546-A777-428D-AF9F-3884F1E6ACB8}"/>
    <tableStyle name="Table Style 1" pivot="0" count="1" xr9:uid="{A1EA6496-8C4F-4967-9766-D4053AF226E2}">
      <tableStyleElement type="headerRow" dxfId="12"/>
    </tableStyle>
    <tableStyle name="TableStyleLight10 2" pivot="0" count="8" xr9:uid="{C1A68487-8E07-4936-A271-E64BA202E276}">
      <tableStyleElement type="wholeTable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mruColors>
      <color rgb="FFD4BEAC"/>
      <color rgb="FFFFCCCC"/>
      <color rgb="FF66FF33"/>
      <color rgb="FFFFFFCC"/>
      <color rgb="FFCCFF99"/>
      <color rgb="FFCCFFFF"/>
      <color rgb="FFAAAAAA"/>
      <color rgb="FF777777"/>
      <color rgb="FFE6E6E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13AE-80FF-4D46-8F5C-D99E8F3EE5B0}">
  <dimension ref="A1:AD26"/>
  <sheetViews>
    <sheetView tabSelected="1" workbookViewId="0">
      <pane xSplit="6" ySplit="6" topLeftCell="G7" activePane="bottomRight" state="frozen"/>
      <selection pane="topRight" activeCell="H1" sqref="H1"/>
      <selection pane="bottomLeft" activeCell="A7" sqref="A7"/>
      <selection pane="bottomRight"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6.6640625" customWidth="1"/>
    <col min="7" max="23" width="13.5546875" customWidth="1"/>
    <col min="24" max="24" width="9.88671875" customWidth="1"/>
    <col min="25" max="28" width="9.88671875" hidden="1" customWidth="1"/>
    <col min="29" max="29" width="9.88671875" customWidth="1"/>
  </cols>
  <sheetData>
    <row r="1" spans="1:28" ht="21" customHeight="1" x14ac:dyDescent="0.3">
      <c r="A1" s="74" t="s">
        <v>75</v>
      </c>
      <c r="B1" s="74"/>
      <c r="C1" s="74"/>
      <c r="Z1" s="1"/>
      <c r="AA1" s="1"/>
      <c r="AB1" s="1"/>
    </row>
    <row r="2" spans="1:28" ht="17.25" customHeight="1" x14ac:dyDescent="0.3">
      <c r="A2" s="10" t="s">
        <v>0</v>
      </c>
      <c r="B2" s="9">
        <v>1</v>
      </c>
      <c r="C2" s="14"/>
      <c r="Y2" s="1" t="s">
        <v>1</v>
      </c>
      <c r="Z2" s="1"/>
      <c r="AA2" s="1"/>
      <c r="AB2" s="1"/>
    </row>
    <row r="3" spans="1:28" ht="17.25" customHeight="1" x14ac:dyDescent="0.35">
      <c r="A3" s="11" t="s">
        <v>3</v>
      </c>
      <c r="B3" s="9" t="s">
        <v>1</v>
      </c>
      <c r="C3" s="14"/>
      <c r="Y3" s="1" t="s">
        <v>2</v>
      </c>
      <c r="Z3" s="1"/>
      <c r="AA3" s="1"/>
      <c r="AB3" s="1"/>
    </row>
    <row r="4" spans="1:28" ht="17.25" customHeight="1" x14ac:dyDescent="0.35">
      <c r="A4" s="11"/>
      <c r="B4" s="16"/>
      <c r="C4" s="14"/>
      <c r="D4" s="75" t="s">
        <v>31</v>
      </c>
      <c r="E4" s="76"/>
      <c r="F4" s="77"/>
      <c r="Y4" s="1">
        <v>0.1</v>
      </c>
      <c r="Z4" s="1"/>
      <c r="AA4" s="1"/>
      <c r="AB4" s="1"/>
    </row>
    <row r="5" spans="1:28" ht="16.2" customHeight="1" x14ac:dyDescent="0.3">
      <c r="A5" s="14"/>
      <c r="B5" s="14"/>
      <c r="C5" s="14"/>
      <c r="D5" s="17" t="s">
        <v>28</v>
      </c>
      <c r="E5" s="54" t="s">
        <v>29</v>
      </c>
      <c r="F5" s="55" t="s">
        <v>30</v>
      </c>
      <c r="Z5" s="1"/>
      <c r="AA5" s="1"/>
      <c r="AB5" s="1"/>
    </row>
    <row r="6" spans="1:28" ht="14.4" customHeight="1" x14ac:dyDescent="0.3">
      <c r="A6" s="2" t="s">
        <v>4</v>
      </c>
      <c r="B6" s="3"/>
      <c r="C6" s="3" t="s">
        <v>8</v>
      </c>
      <c r="D6" s="15" t="s">
        <v>5</v>
      </c>
      <c r="E6" s="15" t="s">
        <v>6</v>
      </c>
      <c r="F6" s="15" t="s">
        <v>7</v>
      </c>
      <c r="Z6" s="1">
        <v>1.05</v>
      </c>
      <c r="AA6" s="1"/>
      <c r="AB6" s="1"/>
    </row>
    <row r="7" spans="1:28" ht="18" x14ac:dyDescent="0.3">
      <c r="A7" s="24" t="s">
        <v>73</v>
      </c>
      <c r="B7" s="45"/>
      <c r="C7" s="46" t="s">
        <v>74</v>
      </c>
      <c r="D7" s="4"/>
      <c r="E7" s="5"/>
      <c r="F7" s="40"/>
      <c r="G7" s="6"/>
      <c r="Y7" s="44">
        <v>0.03</v>
      </c>
      <c r="Z7" s="3"/>
      <c r="AA7" s="1"/>
      <c r="AB7" s="39"/>
    </row>
    <row r="8" spans="1:28" ht="14.4" customHeight="1" x14ac:dyDescent="0.3">
      <c r="A8" s="12" t="s">
        <v>54</v>
      </c>
      <c r="B8" s="1"/>
      <c r="C8" s="18" t="s">
        <v>11</v>
      </c>
      <c r="D8" s="20">
        <f>$Z$8*$B$2*IF($B$3="Yes",1+$Y$4,1)</f>
        <v>187.42499999999998</v>
      </c>
      <c r="E8" s="20">
        <f>$AA$8*$B$2*IF($B$3="Yes",1+$Y$4,1)</f>
        <v>428.75000000000006</v>
      </c>
      <c r="F8" s="20">
        <f>$AB$8*$B$2*IF($B$3="Yes",1+$Y$4,1)</f>
        <v>753.37500000000011</v>
      </c>
      <c r="Y8" t="s">
        <v>35</v>
      </c>
      <c r="Z8" s="1">
        <v>187.42499999999998</v>
      </c>
      <c r="AA8" s="1">
        <v>428.75000000000006</v>
      </c>
      <c r="AB8" s="1">
        <v>753.37500000000011</v>
      </c>
    </row>
    <row r="9" spans="1:28" ht="14.4" customHeight="1" x14ac:dyDescent="0.3">
      <c r="A9" s="13" t="s">
        <v>55</v>
      </c>
      <c r="B9" s="8"/>
      <c r="C9" s="19" t="s">
        <v>12</v>
      </c>
      <c r="D9" s="22">
        <f>$Z$9*$B$2*IF($B$3="Yes",1+$Y$4,1)</f>
        <v>213.15</v>
      </c>
      <c r="E9" s="22">
        <f>$AA$9*$B$2*IF($B$3="Yes",1+$Y$4,1)</f>
        <v>453.25000000000006</v>
      </c>
      <c r="F9" s="22">
        <f>$AB$9*$B$2*IF($B$3="Yes",1+$Y$4,1)</f>
        <v>771.74999999999989</v>
      </c>
      <c r="Y9" t="s">
        <v>36</v>
      </c>
      <c r="Z9" s="1">
        <v>213.15</v>
      </c>
      <c r="AA9" s="1">
        <v>453.25000000000006</v>
      </c>
      <c r="AB9" s="1">
        <v>771.74999999999989</v>
      </c>
    </row>
    <row r="10" spans="1:28" ht="14.4" customHeight="1" x14ac:dyDescent="0.3">
      <c r="A10" s="12" t="s">
        <v>56</v>
      </c>
      <c r="B10" s="1"/>
      <c r="C10" s="18" t="s">
        <v>13</v>
      </c>
      <c r="D10" s="20">
        <f>$Z$10*$B$2*IF($B$3="Yes",1+$Y$4,1)</f>
        <v>220.5</v>
      </c>
      <c r="E10" s="20">
        <f>$AA$10*$B$2*IF($B$3="Yes",1+$Y$4,1)</f>
        <v>461.82500000000005</v>
      </c>
      <c r="F10" s="20">
        <f>$AB$10*$B$2*IF($B$3="Yes",1+$Y$4,1)</f>
        <v>781.55</v>
      </c>
      <c r="Y10" t="s">
        <v>37</v>
      </c>
      <c r="Z10" s="1">
        <v>220.5</v>
      </c>
      <c r="AA10" s="1">
        <v>461.82500000000005</v>
      </c>
      <c r="AB10" s="1">
        <v>781.55</v>
      </c>
    </row>
    <row r="11" spans="1:28" ht="14.4" customHeight="1" x14ac:dyDescent="0.3">
      <c r="A11" s="13" t="s">
        <v>57</v>
      </c>
      <c r="B11" s="8"/>
      <c r="C11" s="19" t="s">
        <v>14</v>
      </c>
      <c r="D11" s="22">
        <f>$Z$11*$B$2*IF($B$3="Yes",1+$Y$4,1)</f>
        <v>308.7</v>
      </c>
      <c r="E11" s="22">
        <f>$AA$11*$B$2*IF($B$3="Yes",1+$Y$4,1)</f>
        <v>673.75000000000011</v>
      </c>
      <c r="F11" s="22">
        <f>$AB$11*$B$2*IF($B$3="Yes",1+$Y$4,1)</f>
        <v>893.02500000000009</v>
      </c>
      <c r="Y11" t="s">
        <v>38</v>
      </c>
      <c r="Z11" s="1">
        <v>308.7</v>
      </c>
      <c r="AA11" s="1">
        <v>673.75000000000011</v>
      </c>
      <c r="AB11" s="1">
        <v>893.02500000000009</v>
      </c>
    </row>
    <row r="12" spans="1:28" ht="14.4" customHeight="1" x14ac:dyDescent="0.3">
      <c r="A12" s="12" t="s">
        <v>58</v>
      </c>
      <c r="B12" s="1"/>
      <c r="C12" s="18" t="s">
        <v>15</v>
      </c>
      <c r="D12" s="20">
        <f>$Z$12*$B$2*IF($B$3="Yes",1+$Y$4,1)</f>
        <v>330.75</v>
      </c>
      <c r="E12" s="20">
        <f>$AA$12*$B$2*IF($B$3="Yes",1+$Y$4,1)</f>
        <v>693.35</v>
      </c>
      <c r="F12" s="20">
        <f>$AB$12*$B$2*IF($B$3="Yes",1+$Y$4,1)</f>
        <v>919.97500000000014</v>
      </c>
      <c r="Y12" t="s">
        <v>39</v>
      </c>
      <c r="Z12" s="1">
        <v>330.75</v>
      </c>
      <c r="AA12" s="1">
        <v>693.35</v>
      </c>
      <c r="AB12" s="1">
        <v>919.97500000000014</v>
      </c>
    </row>
    <row r="13" spans="1:28" ht="14.4" customHeight="1" x14ac:dyDescent="0.3">
      <c r="A13" s="13" t="s">
        <v>59</v>
      </c>
      <c r="B13" s="8"/>
      <c r="C13" s="19" t="s">
        <v>9</v>
      </c>
      <c r="D13" s="22">
        <f>$Z$13*$B$2*IF($B$3="Yes",1+$Y$4,1)</f>
        <v>442.22500000000002</v>
      </c>
      <c r="E13" s="22">
        <f>$AA$13*$B$2*IF($B$3="Yes",1+$Y$4,1)</f>
        <v>740.25</v>
      </c>
      <c r="F13" s="22">
        <f>$AB$13*$B$2*IF($B$3="Yes",1+$Y$4,1)</f>
        <v>1051.0500000000002</v>
      </c>
      <c r="Y13" t="s">
        <v>40</v>
      </c>
      <c r="Z13" s="1">
        <v>442.22500000000002</v>
      </c>
      <c r="AA13" s="1">
        <v>740.25</v>
      </c>
      <c r="AB13" s="1">
        <v>1051.0500000000002</v>
      </c>
    </row>
    <row r="14" spans="1:28" ht="14.4" customHeight="1" x14ac:dyDescent="0.3">
      <c r="A14" s="12" t="s">
        <v>60</v>
      </c>
      <c r="B14" s="1"/>
      <c r="C14" s="18" t="s">
        <v>16</v>
      </c>
      <c r="D14" s="20">
        <f>$Z$14*$B$2*IF($B$3="Yes",1+$Y$4,1)</f>
        <v>531.65000000000009</v>
      </c>
      <c r="E14" s="20">
        <f>$AA$14*$B$2*IF($B$3="Yes",1+$Y$4,1)</f>
        <v>935.90000000000009</v>
      </c>
      <c r="F14" s="20">
        <f>$AB$14*$B$2*IF($B$3="Yes",1+$Y$4,1)</f>
        <v>1127</v>
      </c>
      <c r="Y14" t="s">
        <v>41</v>
      </c>
      <c r="Z14" s="1">
        <v>531.65000000000009</v>
      </c>
      <c r="AA14" s="1">
        <v>935.90000000000009</v>
      </c>
      <c r="AB14" s="1">
        <v>1127</v>
      </c>
    </row>
    <row r="15" spans="1:28" ht="14.4" customHeight="1" x14ac:dyDescent="0.3">
      <c r="A15" s="13" t="s">
        <v>61</v>
      </c>
      <c r="B15" s="8"/>
      <c r="C15" s="19" t="s">
        <v>17</v>
      </c>
      <c r="D15" s="22">
        <f>$Z$15*$B$2*IF($B$3="Yes",1+$Y$4,1)</f>
        <v>659.05</v>
      </c>
      <c r="E15" s="22">
        <f>$AA$15*$B$2*IF($B$3="Yes",1+$Y$4,1)</f>
        <v>1055.95</v>
      </c>
      <c r="F15" s="22">
        <f>$AB$15*$B$2*IF($B$3="Yes",1+$Y$4,1)</f>
        <v>1265.425</v>
      </c>
      <c r="Y15" t="s">
        <v>42</v>
      </c>
      <c r="Z15" s="1">
        <v>659.05</v>
      </c>
      <c r="AA15" s="1">
        <v>1055.95</v>
      </c>
      <c r="AB15" s="1">
        <v>1265.425</v>
      </c>
    </row>
    <row r="16" spans="1:28" ht="14.4" customHeight="1" x14ac:dyDescent="0.3">
      <c r="A16" s="12" t="s">
        <v>62</v>
      </c>
      <c r="B16" s="1"/>
      <c r="C16" s="18" t="s">
        <v>18</v>
      </c>
      <c r="D16" s="20">
        <f>$Z$16*$B$2*IF($B$3="Yes",1+$Y$4,1)</f>
        <v>807.27499999999998</v>
      </c>
      <c r="E16" s="20">
        <f>$AA$16*$B$2*IF($B$3="Yes",1+$Y$4,1)</f>
        <v>1372.3500000000001</v>
      </c>
      <c r="F16" s="20">
        <f>$AB$16*$B$2*IF($B$3="Yes",1+$Y$4,1)</f>
        <v>1745.625</v>
      </c>
      <c r="Y16" t="s">
        <v>43</v>
      </c>
      <c r="Z16" s="1">
        <v>807.27499999999998</v>
      </c>
      <c r="AA16" s="1">
        <v>1372.3500000000001</v>
      </c>
      <c r="AB16" s="1">
        <v>1745.625</v>
      </c>
    </row>
    <row r="17" spans="1:28" ht="14.4" customHeight="1" x14ac:dyDescent="0.3">
      <c r="A17" s="13" t="s">
        <v>63</v>
      </c>
      <c r="B17" s="8"/>
      <c r="C17" s="19" t="s">
        <v>10</v>
      </c>
      <c r="D17" s="22">
        <f>$Z$17*$B$2*IF($B$3="Yes",1+$Y$4,1)</f>
        <v>820.75</v>
      </c>
      <c r="E17" s="22">
        <f>$AA$17*$B$2*IF($B$3="Yes",1+$Y$4,1)</f>
        <v>1458.45</v>
      </c>
      <c r="F17" s="22">
        <f>$AB$17*$B$2*IF($B$3="Yes",1+$Y$4,1)</f>
        <v>1761.55</v>
      </c>
      <c r="Y17" t="s">
        <v>44</v>
      </c>
      <c r="Z17" s="1">
        <v>820.75</v>
      </c>
      <c r="AA17" s="1">
        <v>1458.45</v>
      </c>
      <c r="AB17" s="1">
        <v>1761.55</v>
      </c>
    </row>
    <row r="18" spans="1:28" ht="14.4" customHeight="1" x14ac:dyDescent="0.3">
      <c r="A18" s="12" t="s">
        <v>64</v>
      </c>
      <c r="B18" s="1"/>
      <c r="C18" s="18" t="s">
        <v>19</v>
      </c>
      <c r="D18" s="20">
        <f>$Z$18*$B$2*IF($B$3="Yes",1+$Y$4,1)</f>
        <v>983.67500000000007</v>
      </c>
      <c r="E18" s="20">
        <f>$AA$18*$B$2*IF($B$3="Yes",1+$Y$4,1)</f>
        <v>1556.1000000000001</v>
      </c>
      <c r="F18" s="20">
        <f>$AB$18*$B$2*IF($B$3="Yes",1+$Y$4,1)</f>
        <v>2053.1</v>
      </c>
      <c r="Y18" t="s">
        <v>45</v>
      </c>
      <c r="Z18" s="1">
        <v>983.67500000000007</v>
      </c>
      <c r="AA18" s="1">
        <v>1556.1000000000001</v>
      </c>
      <c r="AB18" s="1">
        <v>2053.1</v>
      </c>
    </row>
    <row r="19" spans="1:28" ht="14.4" customHeight="1" x14ac:dyDescent="0.3">
      <c r="A19" s="34" t="s">
        <v>65</v>
      </c>
      <c r="B19" s="8"/>
      <c r="C19" s="19" t="s">
        <v>20</v>
      </c>
      <c r="D19" s="22">
        <f>$Z$19*$B$2*IF($B$3="Yes",1+$Y$4,1)</f>
        <v>1030.2249999999999</v>
      </c>
      <c r="E19" s="22">
        <f>$AA$19*$B$2*IF($B$3="Yes",1+$Y$4,1)</f>
        <v>1704.15</v>
      </c>
      <c r="F19" s="22">
        <f>$AB$19*$B$2*IF($B$3="Yes",1+$Y$4,1)</f>
        <v>2099.65</v>
      </c>
      <c r="Y19" t="s">
        <v>46</v>
      </c>
      <c r="Z19" s="1">
        <v>1030.2249999999999</v>
      </c>
      <c r="AA19" s="1">
        <v>1704.15</v>
      </c>
      <c r="AB19" s="1">
        <v>2099.65</v>
      </c>
    </row>
    <row r="20" spans="1:28" ht="14.4" customHeight="1" x14ac:dyDescent="0.3">
      <c r="A20" t="s">
        <v>66</v>
      </c>
      <c r="B20" s="1"/>
      <c r="C20" s="18" t="s">
        <v>21</v>
      </c>
      <c r="D20" s="20">
        <f>$Z$20*$B$2*IF($B$3="Yes",1+$Y$4,1)</f>
        <v>1211.5249999999999</v>
      </c>
      <c r="E20" s="20">
        <f>$AA$20*$B$2*IF($B$3="Yes",1+$Y$4,1)</f>
        <v>2000.4250000000002</v>
      </c>
      <c r="F20" s="20">
        <f>$AB$20*$B$2*IF($B$3="Yes",1+$Y$4,1)</f>
        <v>2303.0000000000005</v>
      </c>
      <c r="Y20" t="s">
        <v>47</v>
      </c>
      <c r="Z20" s="1">
        <v>1211.5249999999999</v>
      </c>
      <c r="AA20" s="1">
        <v>2000.4250000000002</v>
      </c>
      <c r="AB20" s="1">
        <v>2303.0000000000005</v>
      </c>
    </row>
    <row r="21" spans="1:28" ht="14.4" customHeight="1" x14ac:dyDescent="0.3">
      <c r="A21" s="34" t="s">
        <v>67</v>
      </c>
      <c r="B21" s="8"/>
      <c r="C21" s="19" t="s">
        <v>22</v>
      </c>
      <c r="D21" s="22">
        <f>$Z$21*$B$2*IF($B$3="Yes",1+$Y$4,1)</f>
        <v>1332.8</v>
      </c>
      <c r="E21" s="22">
        <f>$AA$21*$B$2*IF($B$3="Yes",1+$Y$4,1)</f>
        <v>2509.5</v>
      </c>
      <c r="F21" s="22">
        <f>$AB$21*$B$2*IF($B$3="Yes",1+$Y$4,1)</f>
        <v>3122.5249999999996</v>
      </c>
      <c r="G21" s="7"/>
      <c r="Y21" s="35" t="s">
        <v>48</v>
      </c>
      <c r="Z21" s="1">
        <v>1332.8</v>
      </c>
      <c r="AA21" s="1">
        <v>2509.5</v>
      </c>
      <c r="AB21" s="1">
        <v>3122.5249999999996</v>
      </c>
    </row>
    <row r="22" spans="1:28" ht="14.4" customHeight="1" x14ac:dyDescent="0.3">
      <c r="A22" t="s">
        <v>68</v>
      </c>
      <c r="B22" s="1"/>
      <c r="C22" s="18" t="s">
        <v>23</v>
      </c>
      <c r="D22" s="20">
        <f>$Z$22*$B$2*IF($B$3="Yes",1+$Y$4,1)</f>
        <v>1732.15</v>
      </c>
      <c r="E22" s="20">
        <f>$AA$22*$B$2*IF($B$3="Yes",1+$Y$4,1)</f>
        <v>3161.7249999999999</v>
      </c>
      <c r="F22" s="20">
        <f>$AB$22*$B$2*IF($B$3="Yes",1+$Y$4,1)</f>
        <v>3687.2500000000005</v>
      </c>
      <c r="Y22" s="35" t="s">
        <v>49</v>
      </c>
      <c r="Z22" s="1">
        <v>1732.15</v>
      </c>
      <c r="AA22" s="1">
        <v>3161.7249999999999</v>
      </c>
      <c r="AB22" s="1">
        <v>3687.2500000000005</v>
      </c>
    </row>
    <row r="23" spans="1:28" ht="14.4" customHeight="1" x14ac:dyDescent="0.3">
      <c r="A23" s="34" t="s">
        <v>69</v>
      </c>
      <c r="B23" s="8"/>
      <c r="C23" s="8" t="s">
        <v>24</v>
      </c>
      <c r="D23" s="22">
        <f>$Z$23*$B$2*IF($B$3="Yes",1+$Y$4,1)</f>
        <v>2149.8750000000005</v>
      </c>
      <c r="E23" s="22">
        <f>$AA$23*$B$2*IF($B$3="Yes",1+$Y$4,1)</f>
        <v>3589.25</v>
      </c>
      <c r="F23" s="22">
        <f>$AB$23*$B$2*IF($B$3="Yes",1+$Y$4,1)</f>
        <v>4079.25</v>
      </c>
      <c r="Y23" t="s">
        <v>50</v>
      </c>
      <c r="Z23" s="1">
        <v>2149.8750000000005</v>
      </c>
      <c r="AA23" s="1">
        <v>3589.25</v>
      </c>
      <c r="AB23" s="1">
        <v>4079.25</v>
      </c>
    </row>
    <row r="24" spans="1:28" ht="14.4" customHeight="1" x14ac:dyDescent="0.3">
      <c r="A24" t="s">
        <v>70</v>
      </c>
      <c r="B24" s="1"/>
      <c r="C24" s="1" t="s">
        <v>25</v>
      </c>
      <c r="D24" s="20">
        <f>$Z$24*$B$2*IF($B$3="Yes",1+$Y$4,1)</f>
        <v>2415.7000000000003</v>
      </c>
      <c r="E24" s="20">
        <f>$AA$24*$B$2*IF($B$3="Yes",1+$Y$4,1)</f>
        <v>3863.6500000000005</v>
      </c>
      <c r="F24" s="20">
        <f>$AB$24*$B$2*IF($B$3="Yes",1+$Y$4,1)</f>
        <v>4361.0000000000009</v>
      </c>
      <c r="Y24" t="s">
        <v>51</v>
      </c>
      <c r="Z24" s="1">
        <v>2415.7000000000003</v>
      </c>
      <c r="AA24" s="1">
        <v>3863.6500000000005</v>
      </c>
      <c r="AB24" s="1">
        <v>4361.0000000000009</v>
      </c>
    </row>
    <row r="25" spans="1:28" ht="14.4" customHeight="1" x14ac:dyDescent="0.3">
      <c r="A25" s="37" t="s">
        <v>71</v>
      </c>
      <c r="B25" s="38"/>
      <c r="C25" s="8" t="s">
        <v>26</v>
      </c>
      <c r="D25" s="22">
        <f>$Z$25*$B$2*IF($B$3="Yes",1+$Y$4,1)</f>
        <v>2793</v>
      </c>
      <c r="E25" s="22">
        <f>$AA$25*$B$2*IF($B$3="Yes",1+$Y$4,1)</f>
        <v>4238.5000000000009</v>
      </c>
      <c r="F25" s="22">
        <f>$AB$25*$B$2*IF($B$3="Yes",1+$Y$4,1)</f>
        <v>4863.25</v>
      </c>
      <c r="Y25" t="s">
        <v>52</v>
      </c>
      <c r="Z25" s="1">
        <v>2793</v>
      </c>
      <c r="AA25" s="1">
        <v>4238.5000000000009</v>
      </c>
      <c r="AB25" s="1">
        <v>4863.25</v>
      </c>
    </row>
    <row r="26" spans="1:28" ht="14.4" customHeight="1" x14ac:dyDescent="0.3">
      <c r="A26" s="41" t="s">
        <v>72</v>
      </c>
      <c r="B26" s="42"/>
      <c r="C26" s="43" t="s">
        <v>27</v>
      </c>
      <c r="D26" s="36">
        <f>$Z$26*$B$2*IF($B$3="Yes",1+$Y$4,1)</f>
        <v>2876.3</v>
      </c>
      <c r="E26" s="36">
        <f>$AA$26*$B$2*IF($B$3="Yes",1+$Y$4,1)</f>
        <v>4310.7750000000005</v>
      </c>
      <c r="F26" s="36">
        <f>$AB$26*$B$2*IF($B$3="Yes",1+$Y$4,1)</f>
        <v>4934.3</v>
      </c>
      <c r="Y26" t="s">
        <v>53</v>
      </c>
      <c r="Z26" s="1">
        <v>2876.3</v>
      </c>
      <c r="AA26" s="1">
        <v>4310.7750000000005</v>
      </c>
      <c r="AB26" s="1">
        <v>4934.3</v>
      </c>
    </row>
  </sheetData>
  <mergeCells count="2">
    <mergeCell ref="A1:C1"/>
    <mergeCell ref="D4:F4"/>
  </mergeCells>
  <conditionalFormatting sqref="D8:F26">
    <cfRule type="expression" dxfId="3" priority="2">
      <formula>$B$3="Yes"</formula>
    </cfRule>
  </conditionalFormatting>
  <dataValidations count="1">
    <dataValidation type="list" allowBlank="1" showInputMessage="1" showErrorMessage="1" sqref="B3:B4" xr:uid="{1EC74491-7A99-4D91-9D67-CFB31C869AAD}">
      <formula1>$Y$2:$Y$3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0849-1E5C-4D12-8014-646F96379CDD}">
  <dimension ref="A1:AD26"/>
  <sheetViews>
    <sheetView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7" customWidth="1"/>
    <col min="7" max="24" width="16.21875" customWidth="1"/>
    <col min="25" max="28" width="10.5546875" hidden="1" customWidth="1"/>
    <col min="29" max="29" width="10.5546875" customWidth="1"/>
  </cols>
  <sheetData>
    <row r="1" spans="1:28" ht="21" x14ac:dyDescent="0.3">
      <c r="A1" s="74" t="s">
        <v>77</v>
      </c>
      <c r="B1" s="74"/>
      <c r="C1" s="74"/>
      <c r="Z1" s="1"/>
      <c r="AA1" s="1"/>
      <c r="AB1" s="1"/>
    </row>
    <row r="2" spans="1:28" ht="17.25" customHeight="1" x14ac:dyDescent="0.3">
      <c r="A2" s="10" t="s">
        <v>0</v>
      </c>
      <c r="B2" s="9">
        <v>1</v>
      </c>
      <c r="C2" s="14"/>
      <c r="Y2" s="1" t="s">
        <v>1</v>
      </c>
      <c r="Z2" s="1"/>
      <c r="AA2" s="1"/>
      <c r="AB2" s="1"/>
    </row>
    <row r="3" spans="1:28" ht="17.25" customHeight="1" x14ac:dyDescent="0.35">
      <c r="A3" s="11" t="s">
        <v>3</v>
      </c>
      <c r="B3" s="9" t="s">
        <v>1</v>
      </c>
      <c r="C3" s="14"/>
      <c r="Y3" s="1" t="s">
        <v>2</v>
      </c>
      <c r="Z3" s="1"/>
      <c r="AA3" s="1"/>
      <c r="AB3" s="1"/>
    </row>
    <row r="4" spans="1:28" ht="17.25" customHeight="1" x14ac:dyDescent="0.35">
      <c r="A4" s="11"/>
      <c r="B4" s="16"/>
      <c r="C4" s="14"/>
      <c r="D4" s="75" t="s">
        <v>31</v>
      </c>
      <c r="E4" s="76"/>
      <c r="F4" s="77"/>
      <c r="Y4" s="1">
        <v>0.1</v>
      </c>
      <c r="Z4" s="1"/>
      <c r="AA4" s="1"/>
      <c r="AB4" s="1"/>
    </row>
    <row r="5" spans="1:28" ht="16.2" customHeight="1" x14ac:dyDescent="0.3">
      <c r="A5" s="14"/>
      <c r="B5" s="14"/>
      <c r="C5" s="14"/>
      <c r="D5" s="54" t="s">
        <v>28</v>
      </c>
      <c r="E5" s="54" t="s">
        <v>29</v>
      </c>
      <c r="F5" s="55" t="s">
        <v>30</v>
      </c>
      <c r="Z5" s="1"/>
      <c r="AA5" s="1"/>
      <c r="AB5" s="1"/>
    </row>
    <row r="6" spans="1:28" x14ac:dyDescent="0.3">
      <c r="A6" s="2" t="s">
        <v>4</v>
      </c>
      <c r="B6" s="3"/>
      <c r="C6" s="3" t="s">
        <v>8</v>
      </c>
      <c r="D6" s="15" t="s">
        <v>5</v>
      </c>
      <c r="E6" s="15" t="s">
        <v>6</v>
      </c>
      <c r="F6" s="15" t="s">
        <v>7</v>
      </c>
      <c r="Z6" s="1">
        <v>1.05</v>
      </c>
      <c r="AA6" s="1"/>
      <c r="AB6" s="1"/>
    </row>
    <row r="7" spans="1:28" ht="18" x14ac:dyDescent="0.3">
      <c r="A7" s="24" t="s">
        <v>137</v>
      </c>
      <c r="B7" s="45"/>
      <c r="C7" s="46" t="s">
        <v>76</v>
      </c>
      <c r="D7" s="4"/>
      <c r="E7" s="5"/>
      <c r="F7" s="40"/>
      <c r="G7" s="6"/>
      <c r="Y7" s="44">
        <v>0.03</v>
      </c>
      <c r="Z7" s="3"/>
      <c r="AA7" s="1"/>
      <c r="AB7" s="1"/>
    </row>
    <row r="8" spans="1:28" x14ac:dyDescent="0.3">
      <c r="A8" s="12" t="s">
        <v>138</v>
      </c>
      <c r="B8" s="1"/>
      <c r="C8" s="18" t="s">
        <v>90</v>
      </c>
      <c r="D8" s="21">
        <f>$Z$8*$B$2*IF($B$3="Yes",1+$Y$4,1)</f>
        <v>222</v>
      </c>
      <c r="E8" s="20">
        <f>$AA$8*$B$2*IF($B$3="Yes",1+$Y$4,1)</f>
        <v>439</v>
      </c>
      <c r="F8" s="20">
        <f>$AB$8*$B$2*IF($B$3="Yes",1+$Y$4,1)</f>
        <v>772</v>
      </c>
      <c r="G8" s="81"/>
      <c r="H8" s="81"/>
      <c r="Y8" t="s">
        <v>138</v>
      </c>
      <c r="Z8" s="1">
        <v>222</v>
      </c>
      <c r="AA8" s="1">
        <v>439</v>
      </c>
      <c r="AB8" s="1">
        <v>772</v>
      </c>
    </row>
    <row r="9" spans="1:28" x14ac:dyDescent="0.3">
      <c r="A9" s="13" t="s">
        <v>139</v>
      </c>
      <c r="B9" s="8"/>
      <c r="C9" s="19" t="s">
        <v>140</v>
      </c>
      <c r="D9" s="23">
        <f>$Z$9*$B$2*IF($B$3="Yes",1+$Y$4,1)</f>
        <v>249</v>
      </c>
      <c r="E9" s="22">
        <f>$AA$9*$B$2*IF($B$3="Yes",1+$Y$4,1)</f>
        <v>464</v>
      </c>
      <c r="F9" s="22">
        <f>$AB$9*$B$2*IF($B$3="Yes",1+$Y$4,1)</f>
        <v>791</v>
      </c>
      <c r="G9" s="81"/>
      <c r="H9" s="81"/>
      <c r="Y9" t="s">
        <v>139</v>
      </c>
      <c r="Z9" s="1">
        <v>249</v>
      </c>
      <c r="AA9" s="1">
        <v>464</v>
      </c>
      <c r="AB9" s="1">
        <v>791</v>
      </c>
    </row>
    <row r="10" spans="1:28" x14ac:dyDescent="0.3">
      <c r="A10" s="12" t="s">
        <v>141</v>
      </c>
      <c r="B10" s="1"/>
      <c r="C10" s="18" t="s">
        <v>142</v>
      </c>
      <c r="D10" s="21">
        <f>$Z$10*$B$2*IF($B$3="Yes",1+$Y$4,1)</f>
        <v>258</v>
      </c>
      <c r="E10" s="20">
        <f>$AA$10*$B$2*IF($B$3="Yes",1+$Y$4,1)</f>
        <v>473</v>
      </c>
      <c r="F10" s="20">
        <f>$AB$10*$B$2*IF($B$3="Yes",1+$Y$4,1)</f>
        <v>801</v>
      </c>
      <c r="G10" s="81"/>
      <c r="H10" s="81"/>
      <c r="Y10" t="s">
        <v>141</v>
      </c>
      <c r="Z10" s="1">
        <v>258</v>
      </c>
      <c r="AA10" s="1">
        <v>473</v>
      </c>
      <c r="AB10" s="1">
        <v>801</v>
      </c>
    </row>
    <row r="11" spans="1:28" x14ac:dyDescent="0.3">
      <c r="A11" s="13" t="s">
        <v>32</v>
      </c>
      <c r="B11" s="8"/>
      <c r="C11" s="19" t="s">
        <v>14</v>
      </c>
      <c r="D11" s="23">
        <f>$Z$11*$B$2*IF($B$3="Yes",1+$Y$4,1)</f>
        <v>349</v>
      </c>
      <c r="E11" s="22">
        <f>$AA$11*$B$2*IF($B$3="Yes",1+$Y$4,1)</f>
        <v>690</v>
      </c>
      <c r="F11" s="22">
        <f>$AB$11*$B$2*IF($B$3="Yes",1+$Y$4,1)</f>
        <v>915</v>
      </c>
      <c r="G11" s="81"/>
      <c r="H11" s="81"/>
      <c r="Y11" t="s">
        <v>32</v>
      </c>
      <c r="Z11" s="1">
        <v>349</v>
      </c>
      <c r="AA11" s="1">
        <v>690</v>
      </c>
      <c r="AB11" s="1">
        <v>915</v>
      </c>
    </row>
    <row r="12" spans="1:28" x14ac:dyDescent="0.3">
      <c r="A12" s="12" t="s">
        <v>33</v>
      </c>
      <c r="B12" s="1"/>
      <c r="C12" s="18" t="s">
        <v>15</v>
      </c>
      <c r="D12" s="21">
        <f>$Z$12*$B$2*IF($B$3="Yes",1+$Y$4,1)</f>
        <v>370</v>
      </c>
      <c r="E12" s="20">
        <f>$AA$12*$B$2*IF($B$3="Yes",1+$Y$4,1)</f>
        <v>710</v>
      </c>
      <c r="F12" s="20">
        <f>$AB$12*$B$2*IF($B$3="Yes",1+$Y$4,1)</f>
        <v>943</v>
      </c>
      <c r="G12" s="81"/>
      <c r="H12" s="81"/>
      <c r="Y12" t="s">
        <v>33</v>
      </c>
      <c r="Z12" s="1">
        <v>370</v>
      </c>
      <c r="AA12" s="1">
        <v>710</v>
      </c>
      <c r="AB12" s="1">
        <v>943</v>
      </c>
    </row>
    <row r="13" spans="1:28" x14ac:dyDescent="0.3">
      <c r="A13" s="13" t="s">
        <v>143</v>
      </c>
      <c r="B13" s="8"/>
      <c r="C13" s="19" t="s">
        <v>144</v>
      </c>
      <c r="D13" s="23">
        <f>$Z$13*$B$2*IF($B$3="Yes",1+$Y$4,1)</f>
        <v>467</v>
      </c>
      <c r="E13" s="22">
        <f>$AA$13*$B$2*IF($B$3="Yes",1+$Y$4,1)</f>
        <v>751</v>
      </c>
      <c r="F13" s="22">
        <f>$AB$13*$B$2*IF($B$3="Yes",1+$Y$4,1)</f>
        <v>1066</v>
      </c>
      <c r="G13" s="81"/>
      <c r="H13" s="81"/>
      <c r="Y13" t="s">
        <v>143</v>
      </c>
      <c r="Z13" s="1">
        <v>467</v>
      </c>
      <c r="AA13" s="1">
        <v>751</v>
      </c>
      <c r="AB13" s="1">
        <v>1066</v>
      </c>
    </row>
    <row r="14" spans="1:28" x14ac:dyDescent="0.3">
      <c r="A14" s="12" t="s">
        <v>145</v>
      </c>
      <c r="B14" s="1"/>
      <c r="C14" s="18" t="s">
        <v>92</v>
      </c>
      <c r="D14" s="21">
        <f>$Z$14*$B$2*IF($B$3="Yes",1+$Y$4,1)</f>
        <v>561</v>
      </c>
      <c r="E14" s="20">
        <f>$AA$14*$B$2*IF($B$3="Yes",1+$Y$4,1)</f>
        <v>950</v>
      </c>
      <c r="F14" s="20">
        <f>$AB$14*$B$2*IF($B$3="Yes",1+$Y$4,1)</f>
        <v>1143</v>
      </c>
      <c r="G14" s="81"/>
      <c r="H14" s="81"/>
      <c r="Y14" t="s">
        <v>145</v>
      </c>
      <c r="Z14" s="1">
        <v>561</v>
      </c>
      <c r="AA14" s="1">
        <v>950</v>
      </c>
      <c r="AB14" s="1">
        <v>1143</v>
      </c>
    </row>
    <row r="15" spans="1:28" x14ac:dyDescent="0.3">
      <c r="A15" s="13" t="s">
        <v>146</v>
      </c>
      <c r="B15" s="8"/>
      <c r="C15" s="19" t="s">
        <v>147</v>
      </c>
      <c r="D15" s="23">
        <f>$Z$15*$B$2*IF($B$3="Yes",1+$Y$4,1)</f>
        <v>695</v>
      </c>
      <c r="E15" s="22">
        <f>$AA$15*$B$2*IF($B$3="Yes",1+$Y$4,1)</f>
        <v>1071</v>
      </c>
      <c r="F15" s="22">
        <f>$AB$15*$B$2*IF($B$3="Yes",1+$Y$4,1)</f>
        <v>1284</v>
      </c>
      <c r="G15" s="81"/>
      <c r="H15" s="81"/>
      <c r="Y15" t="s">
        <v>146</v>
      </c>
      <c r="Z15" s="1">
        <v>695</v>
      </c>
      <c r="AA15" s="1">
        <v>1071</v>
      </c>
      <c r="AB15" s="1">
        <v>1284</v>
      </c>
    </row>
    <row r="16" spans="1:28" x14ac:dyDescent="0.3">
      <c r="A16" s="12" t="s">
        <v>34</v>
      </c>
      <c r="B16" s="1"/>
      <c r="C16" s="18" t="s">
        <v>18</v>
      </c>
      <c r="D16" s="21">
        <f>$Z$16*$B$2*IF($B$3="Yes",1+$Y$4,1)</f>
        <v>852</v>
      </c>
      <c r="E16" s="20">
        <f>$AA$16*$B$2*IF($B$3="Yes",1+$Y$4,1)</f>
        <v>1392</v>
      </c>
      <c r="F16" s="20">
        <f>$AB$16*$B$2*IF($B$3="Yes",1+$Y$4,1)</f>
        <v>1771</v>
      </c>
      <c r="G16" s="81"/>
      <c r="H16" s="81"/>
      <c r="Y16" t="s">
        <v>34</v>
      </c>
      <c r="Z16" s="1">
        <v>852</v>
      </c>
      <c r="AA16" s="1">
        <v>1392</v>
      </c>
      <c r="AB16" s="1">
        <v>1771</v>
      </c>
    </row>
    <row r="17" spans="1:28" x14ac:dyDescent="0.3">
      <c r="A17" s="13" t="s">
        <v>148</v>
      </c>
      <c r="B17" s="8"/>
      <c r="C17" s="19" t="s">
        <v>149</v>
      </c>
      <c r="D17" s="23">
        <f>$Z$17*$B$2*IF($B$3="Yes",1+$Y$4,1)</f>
        <v>866</v>
      </c>
      <c r="E17" s="22">
        <f>$AA$17*$B$2*IF($B$3="Yes",1+$Y$4,1)</f>
        <v>1480</v>
      </c>
      <c r="F17" s="22">
        <f>$AB$17*$B$2*IF($B$3="Yes",1+$Y$4,1)</f>
        <v>1787</v>
      </c>
      <c r="G17" s="81"/>
      <c r="H17" s="81"/>
      <c r="Y17" t="s">
        <v>148</v>
      </c>
      <c r="Z17" s="1">
        <v>866</v>
      </c>
      <c r="AA17" s="1">
        <v>1480</v>
      </c>
      <c r="AB17" s="1">
        <v>1787</v>
      </c>
    </row>
    <row r="18" spans="1:28" x14ac:dyDescent="0.3">
      <c r="A18" s="12" t="s">
        <v>150</v>
      </c>
      <c r="B18" s="1"/>
      <c r="C18" s="18" t="s">
        <v>93</v>
      </c>
      <c r="D18" s="21">
        <f>$Z$18*$B$2*IF($B$3="Yes",1+$Y$4,1)</f>
        <v>1038</v>
      </c>
      <c r="E18" s="20">
        <f>$AA$18*$B$2*IF($B$3="Yes",1+$Y$4,1)</f>
        <v>1579</v>
      </c>
      <c r="F18" s="20">
        <f>$AB$18*$B$2*IF($B$3="Yes",1+$Y$4,1)</f>
        <v>2083</v>
      </c>
      <c r="G18" s="81"/>
      <c r="H18" s="81"/>
      <c r="Y18" t="s">
        <v>150</v>
      </c>
      <c r="Z18" s="1">
        <v>1038</v>
      </c>
      <c r="AA18" s="1">
        <v>1579</v>
      </c>
      <c r="AB18" s="1">
        <v>2083</v>
      </c>
    </row>
    <row r="19" spans="1:28" x14ac:dyDescent="0.3">
      <c r="A19" s="34" t="s">
        <v>151</v>
      </c>
      <c r="B19" s="8"/>
      <c r="C19" s="19" t="s">
        <v>152</v>
      </c>
      <c r="D19" s="23">
        <f>$Z$19*$B$2*IF($B$3="Yes",1+$Y$4,1)</f>
        <v>1087</v>
      </c>
      <c r="E19" s="22">
        <f>$AA$19*$B$2*IF($B$3="Yes",1+$Y$4,1)</f>
        <v>1729</v>
      </c>
      <c r="F19" s="22">
        <f>$AB$19*$B$2*IF($B$3="Yes",1+$Y$4,1)</f>
        <v>2130</v>
      </c>
      <c r="G19" s="81"/>
      <c r="H19" s="81"/>
      <c r="Y19" t="s">
        <v>151</v>
      </c>
      <c r="Z19" s="1">
        <v>1087</v>
      </c>
      <c r="AA19" s="1">
        <v>1729</v>
      </c>
      <c r="AB19" s="1">
        <v>2130</v>
      </c>
    </row>
    <row r="20" spans="1:28" x14ac:dyDescent="0.3">
      <c r="A20" t="s">
        <v>153</v>
      </c>
      <c r="B20" s="1"/>
      <c r="C20" s="18" t="s">
        <v>94</v>
      </c>
      <c r="D20" s="21">
        <f>$Z$20*$B$2*IF($B$3="Yes",1+$Y$4,1)</f>
        <v>1278</v>
      </c>
      <c r="E20" s="20">
        <f>$AA$20*$B$2*IF($B$3="Yes",1+$Y$4,1)</f>
        <v>2030</v>
      </c>
      <c r="F20" s="20">
        <f>$AB$20*$B$2*IF($B$3="Yes",1+$Y$4,1)</f>
        <v>2337</v>
      </c>
      <c r="G20" s="81"/>
      <c r="H20" s="81"/>
      <c r="Y20" t="s">
        <v>153</v>
      </c>
      <c r="Z20" s="1">
        <v>1278</v>
      </c>
      <c r="AA20" s="1">
        <v>2030</v>
      </c>
      <c r="AB20" s="1">
        <v>2337</v>
      </c>
    </row>
    <row r="21" spans="1:28" x14ac:dyDescent="0.3">
      <c r="A21" s="34" t="s">
        <v>154</v>
      </c>
      <c r="B21" s="8"/>
      <c r="C21" s="19" t="s">
        <v>95</v>
      </c>
      <c r="D21" s="23">
        <f>$Z$21*$B$2*IF($B$3="Yes",1+$Y$4,1)</f>
        <v>1379</v>
      </c>
      <c r="E21" s="22">
        <f>$AA$21*$B$2*IF($B$3="Yes",1+$Y$4,1)</f>
        <v>2521</v>
      </c>
      <c r="F21" s="22">
        <f>$AB$21*$B$2*IF($B$3="Yes",1+$Y$4,1)</f>
        <v>3137</v>
      </c>
      <c r="G21" s="81"/>
      <c r="H21" s="81"/>
      <c r="Y21" s="35" t="s">
        <v>154</v>
      </c>
      <c r="Z21" s="1">
        <v>1379</v>
      </c>
      <c r="AA21" s="1">
        <v>2521</v>
      </c>
      <c r="AB21" s="1">
        <v>3137</v>
      </c>
    </row>
    <row r="22" spans="1:28" x14ac:dyDescent="0.3">
      <c r="A22" t="s">
        <v>155</v>
      </c>
      <c r="B22" s="1"/>
      <c r="C22" s="18" t="s">
        <v>96</v>
      </c>
      <c r="D22" s="21">
        <f>$Z$22*$B$2*IF($B$3="Yes",1+$Y$4,1)</f>
        <v>1793</v>
      </c>
      <c r="E22" s="20">
        <f>$AA$22*$B$2*IF($B$3="Yes",1+$Y$4,1)</f>
        <v>3176</v>
      </c>
      <c r="F22" s="20">
        <f>$AB$22*$B$2*IF($B$3="Yes",1+$Y$4,1)</f>
        <v>3704</v>
      </c>
      <c r="G22" s="81"/>
      <c r="H22" s="81"/>
      <c r="Y22" s="35" t="s">
        <v>155</v>
      </c>
      <c r="Z22" s="1">
        <v>1793</v>
      </c>
      <c r="AA22" s="1">
        <v>3176</v>
      </c>
      <c r="AB22" s="1">
        <v>3704</v>
      </c>
    </row>
    <row r="23" spans="1:28" x14ac:dyDescent="0.3">
      <c r="A23" s="34" t="s">
        <v>156</v>
      </c>
      <c r="B23" s="8"/>
      <c r="C23" s="8" t="s">
        <v>157</v>
      </c>
      <c r="D23" s="23">
        <f>$Z$23*$B$2*IF($B$3="Yes",1+$Y$4,1)</f>
        <v>2225</v>
      </c>
      <c r="E23" s="22">
        <f>$AA$23*$B$2*IF($B$3="Yes",1+$Y$4,1)</f>
        <v>3606</v>
      </c>
      <c r="F23" s="22">
        <f>$AB$23*$B$2*IF($B$3="Yes",1+$Y$4,1)</f>
        <v>4098</v>
      </c>
      <c r="G23" s="81"/>
      <c r="H23" s="81"/>
      <c r="Y23" t="s">
        <v>156</v>
      </c>
      <c r="Z23" s="1">
        <v>2225</v>
      </c>
      <c r="AA23" s="1">
        <v>3606</v>
      </c>
      <c r="AB23" s="1">
        <v>4098</v>
      </c>
    </row>
    <row r="24" spans="1:28" x14ac:dyDescent="0.3">
      <c r="A24" t="s">
        <v>158</v>
      </c>
      <c r="B24" s="1"/>
      <c r="C24" s="1" t="s">
        <v>159</v>
      </c>
      <c r="D24" s="21">
        <f>$Z$24*$B$2*IF($B$3="Yes",1+$Y$4,1)</f>
        <v>2500</v>
      </c>
      <c r="E24" s="20">
        <f>$AA$24*$B$2*IF($B$3="Yes",1+$Y$4,1)</f>
        <v>3882</v>
      </c>
      <c r="F24" s="20">
        <f>$AB$24*$B$2*IF($B$3="Yes",1+$Y$4,1)</f>
        <v>4381</v>
      </c>
      <c r="G24" s="81"/>
      <c r="H24" s="81"/>
      <c r="Y24" t="s">
        <v>158</v>
      </c>
      <c r="Z24" s="1">
        <v>2500</v>
      </c>
      <c r="AA24" s="1">
        <v>3882</v>
      </c>
      <c r="AB24" s="1">
        <v>4381</v>
      </c>
    </row>
    <row r="25" spans="1:28" x14ac:dyDescent="0.3">
      <c r="A25" s="37" t="s">
        <v>160</v>
      </c>
      <c r="B25" s="38"/>
      <c r="C25" s="8" t="s">
        <v>161</v>
      </c>
      <c r="D25" s="23">
        <f>$Z$25*$B$2*IF($B$3="Yes",1+$Y$4,1)</f>
        <v>2891</v>
      </c>
      <c r="E25" s="22">
        <f>$AA$25*$B$2*IF($B$3="Yes",1+$Y$4,1)</f>
        <v>4258</v>
      </c>
      <c r="F25" s="22">
        <f>$AB$25*$B$2*IF($B$3="Yes",1+$Y$4,1)</f>
        <v>4886</v>
      </c>
      <c r="G25" s="81"/>
      <c r="H25" s="81"/>
      <c r="Y25" t="s">
        <v>160</v>
      </c>
      <c r="Z25" s="1">
        <v>2891</v>
      </c>
      <c r="AA25" s="1">
        <v>4258</v>
      </c>
      <c r="AB25" s="1">
        <v>4886</v>
      </c>
    </row>
    <row r="26" spans="1:28" x14ac:dyDescent="0.3">
      <c r="A26" s="41" t="s">
        <v>162</v>
      </c>
      <c r="B26" s="42"/>
      <c r="C26" s="43" t="s">
        <v>163</v>
      </c>
      <c r="D26" s="53">
        <f>$Z$26*$B$2*IF($B$3="Yes",1+$Y$4,1)</f>
        <v>2977</v>
      </c>
      <c r="E26" s="36">
        <f>$AA$26*$B$2*IF($B$3="Yes",1+$Y$4,1)</f>
        <v>4331</v>
      </c>
      <c r="F26" s="36">
        <f>$AB$26*$B$2*IF($B$3="Yes",1+$Y$4,1)</f>
        <v>4957</v>
      </c>
      <c r="G26" s="81"/>
      <c r="H26" s="81"/>
      <c r="Y26" t="s">
        <v>162</v>
      </c>
      <c r="Z26" s="1">
        <v>2977</v>
      </c>
      <c r="AA26" s="1">
        <v>4331</v>
      </c>
      <c r="AB26" s="1">
        <v>4957</v>
      </c>
    </row>
  </sheetData>
  <mergeCells count="2">
    <mergeCell ref="A1:C1"/>
    <mergeCell ref="D4:F4"/>
  </mergeCells>
  <conditionalFormatting sqref="D8:F26">
    <cfRule type="expression" dxfId="2" priority="1">
      <formula>$B$3="Yes"</formula>
    </cfRule>
  </conditionalFormatting>
  <dataValidations count="1">
    <dataValidation type="list" allowBlank="1" showInputMessage="1" showErrorMessage="1" sqref="B3:B4" xr:uid="{C63DD5CF-E06D-4B54-86D2-C89B416E62DD}">
      <formula1>$Y$2:$Y$3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5B70-9189-409E-B288-DB7C9E1C849C}">
  <sheetPr>
    <pageSetUpPr fitToPage="1"/>
  </sheetPr>
  <dimension ref="A1:AF23"/>
  <sheetViews>
    <sheetView showGridLines="0" zoomScaleNormal="100"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7.88671875" customWidth="1"/>
    <col min="7" max="24" width="15.109375" customWidth="1"/>
    <col min="25" max="28" width="11.88671875" hidden="1" customWidth="1"/>
    <col min="29" max="29" width="11.88671875" customWidth="1"/>
  </cols>
  <sheetData>
    <row r="1" spans="1:32" ht="21" customHeight="1" x14ac:dyDescent="0.3">
      <c r="A1" s="74" t="s">
        <v>78</v>
      </c>
      <c r="B1" s="74"/>
      <c r="C1" s="74"/>
      <c r="Z1" s="1"/>
      <c r="AA1" s="1"/>
      <c r="AB1" s="1"/>
    </row>
    <row r="2" spans="1:32" ht="17.25" customHeight="1" x14ac:dyDescent="0.3">
      <c r="A2" s="10" t="s">
        <v>0</v>
      </c>
      <c r="B2" s="9">
        <v>1</v>
      </c>
      <c r="C2" s="14"/>
      <c r="Y2" s="1" t="s">
        <v>1</v>
      </c>
      <c r="Z2" s="1"/>
      <c r="AA2" s="1"/>
      <c r="AB2" s="1"/>
    </row>
    <row r="3" spans="1:32" ht="17.25" customHeight="1" x14ac:dyDescent="0.35">
      <c r="A3" s="11" t="s">
        <v>3</v>
      </c>
      <c r="B3" s="9" t="s">
        <v>1</v>
      </c>
      <c r="C3" s="14"/>
      <c r="Y3" s="1" t="s">
        <v>2</v>
      </c>
      <c r="Z3" s="1"/>
      <c r="AA3" s="1"/>
      <c r="AB3" s="1"/>
    </row>
    <row r="4" spans="1:32" ht="17.25" customHeight="1" x14ac:dyDescent="0.35">
      <c r="A4" s="11"/>
      <c r="B4" s="16"/>
      <c r="C4" s="14"/>
      <c r="D4" s="75" t="s">
        <v>31</v>
      </c>
      <c r="E4" s="76"/>
      <c r="F4" s="77"/>
      <c r="Y4" s="1">
        <v>0.1</v>
      </c>
      <c r="Z4" s="1"/>
      <c r="AA4" s="1"/>
      <c r="AB4" s="1"/>
    </row>
    <row r="5" spans="1:32" ht="16.2" customHeight="1" x14ac:dyDescent="0.3">
      <c r="A5" s="14"/>
      <c r="B5" s="14"/>
      <c r="C5" s="14"/>
      <c r="D5" s="17" t="s">
        <v>28</v>
      </c>
      <c r="E5" s="54" t="s">
        <v>29</v>
      </c>
      <c r="F5" s="55" t="s">
        <v>30</v>
      </c>
      <c r="Z5" s="1"/>
      <c r="AA5" s="1"/>
      <c r="AB5" s="1"/>
    </row>
    <row r="6" spans="1:32" ht="20.25" customHeight="1" x14ac:dyDescent="0.3">
      <c r="A6" s="47" t="s">
        <v>4</v>
      </c>
      <c r="B6" s="48"/>
      <c r="C6" s="49" t="s">
        <v>8</v>
      </c>
      <c r="D6" s="15" t="s">
        <v>5</v>
      </c>
      <c r="E6" s="15" t="s">
        <v>6</v>
      </c>
      <c r="F6" s="15" t="s">
        <v>7</v>
      </c>
      <c r="Z6" s="1">
        <v>1.05</v>
      </c>
      <c r="AA6" s="1"/>
      <c r="AB6" s="1"/>
    </row>
    <row r="7" spans="1:32" ht="15.9" customHeight="1" x14ac:dyDescent="0.3">
      <c r="A7" s="12" t="s">
        <v>101</v>
      </c>
      <c r="B7" s="1"/>
      <c r="C7" s="18" t="s">
        <v>90</v>
      </c>
      <c r="D7" s="56">
        <f>Z7*$B$2*IF($B$3="Yes",1+$Y$4,1)</f>
        <v>753</v>
      </c>
      <c r="E7" s="56">
        <f>AA7*$B$2*IF($B$3="Yes",1+$Y$4,1)</f>
        <v>1135</v>
      </c>
      <c r="F7" s="56">
        <f>AB7*$B$2*IF($B$3="Yes",1+$Y$4,1)</f>
        <v>1397</v>
      </c>
      <c r="G7" s="81"/>
      <c r="H7" s="81"/>
      <c r="Y7" t="s">
        <v>101</v>
      </c>
      <c r="Z7" s="70">
        <v>753</v>
      </c>
      <c r="AA7" s="70">
        <v>1135</v>
      </c>
      <c r="AB7" s="70">
        <v>1397</v>
      </c>
      <c r="AD7" s="70"/>
      <c r="AE7" s="70"/>
      <c r="AF7" s="70"/>
    </row>
    <row r="8" spans="1:32" ht="15.9" customHeight="1" x14ac:dyDescent="0.3">
      <c r="A8" s="13" t="s">
        <v>164</v>
      </c>
      <c r="B8" s="8"/>
      <c r="C8" s="19" t="s">
        <v>140</v>
      </c>
      <c r="D8" s="23">
        <f>Z8*$B$2*IF($B$3="Yes",1+$Y$4,1)</f>
        <v>765</v>
      </c>
      <c r="E8" s="23">
        <f>AA8*$B$2*IF($B$3="Yes",1+$Y$4,1)</f>
        <v>1172</v>
      </c>
      <c r="F8" s="23">
        <f>AB8*$B$2*IF($B$3="Yes",1+$Y$4,1)</f>
        <v>1416</v>
      </c>
      <c r="G8" s="81"/>
      <c r="H8" s="81"/>
      <c r="Y8" t="s">
        <v>164</v>
      </c>
      <c r="Z8" s="70">
        <v>765</v>
      </c>
      <c r="AA8" s="70">
        <v>1172</v>
      </c>
      <c r="AB8" s="70">
        <v>1416</v>
      </c>
      <c r="AD8" s="70"/>
      <c r="AE8" s="70"/>
      <c r="AF8" s="70"/>
    </row>
    <row r="9" spans="1:32" ht="15.9" customHeight="1" x14ac:dyDescent="0.3">
      <c r="A9" s="12" t="s">
        <v>165</v>
      </c>
      <c r="B9" s="1"/>
      <c r="C9" s="18" t="s">
        <v>142</v>
      </c>
      <c r="D9" s="21">
        <f>Z9*$B$2*IF($B$3="Yes",1+$Y$4,1)</f>
        <v>776</v>
      </c>
      <c r="E9" s="21">
        <f>AA9*$B$2*IF($B$3="Yes",1+$Y$4,1)</f>
        <v>1208</v>
      </c>
      <c r="F9" s="21">
        <f>AB9*$B$2*IF($B$3="Yes",1+$Y$4,1)</f>
        <v>1435</v>
      </c>
      <c r="G9" s="81"/>
      <c r="H9" s="81"/>
      <c r="Y9" t="s">
        <v>165</v>
      </c>
      <c r="Z9" s="70">
        <v>776</v>
      </c>
      <c r="AA9" s="70">
        <v>1208</v>
      </c>
      <c r="AB9" s="70">
        <v>1435</v>
      </c>
      <c r="AD9" s="70"/>
      <c r="AE9" s="70"/>
      <c r="AF9" s="70"/>
    </row>
    <row r="10" spans="1:32" ht="15.9" customHeight="1" x14ac:dyDescent="0.3">
      <c r="A10" s="13" t="s">
        <v>166</v>
      </c>
      <c r="B10" s="8"/>
      <c r="C10" s="19" t="s">
        <v>14</v>
      </c>
      <c r="D10" s="23">
        <f>Z10*$B$2*IF($B$3="Yes",1+$Y$4,1)</f>
        <v>785</v>
      </c>
      <c r="E10" s="23">
        <f>AA10*$B$2*IF($B$3="Yes",1+$Y$4,1)</f>
        <v>1222</v>
      </c>
      <c r="F10" s="23">
        <f>AB10*$B$2*IF($B$3="Yes",1+$Y$4,1)</f>
        <v>1473</v>
      </c>
      <c r="G10" s="81"/>
      <c r="H10" s="81"/>
      <c r="Y10" t="s">
        <v>166</v>
      </c>
      <c r="Z10" s="70">
        <v>785</v>
      </c>
      <c r="AA10" s="70">
        <v>1222</v>
      </c>
      <c r="AB10" s="70">
        <v>1473</v>
      </c>
      <c r="AD10" s="70"/>
      <c r="AE10" s="70"/>
      <c r="AF10" s="70"/>
    </row>
    <row r="11" spans="1:32" ht="15.9" customHeight="1" x14ac:dyDescent="0.3">
      <c r="A11" s="12" t="s">
        <v>167</v>
      </c>
      <c r="B11" s="1"/>
      <c r="C11" s="18" t="s">
        <v>15</v>
      </c>
      <c r="D11" s="21">
        <f>Z11*$B$2*IF($B$3="Yes",1+$Y$4,1)</f>
        <v>962</v>
      </c>
      <c r="E11" s="21">
        <f>AA11*$B$2*IF($B$3="Yes",1+$Y$4,1)</f>
        <v>1340</v>
      </c>
      <c r="F11" s="21">
        <f>AB11*$B$2*IF($B$3="Yes",1+$Y$4,1)</f>
        <v>1622</v>
      </c>
      <c r="G11" s="81"/>
      <c r="H11" s="81"/>
      <c r="Y11" t="s">
        <v>167</v>
      </c>
      <c r="Z11" s="70">
        <v>962</v>
      </c>
      <c r="AA11" s="70">
        <v>1340</v>
      </c>
      <c r="AB11" s="70">
        <v>1622</v>
      </c>
      <c r="AD11" s="70"/>
      <c r="AE11" s="70"/>
      <c r="AF11" s="70"/>
    </row>
    <row r="12" spans="1:32" ht="15.9" customHeight="1" x14ac:dyDescent="0.3">
      <c r="A12" s="13" t="s">
        <v>168</v>
      </c>
      <c r="B12" s="8"/>
      <c r="C12" s="19" t="s">
        <v>144</v>
      </c>
      <c r="D12" s="23">
        <f>Z12*$B$2*IF($B$3="Yes",1+$Y$4,1)</f>
        <v>1138</v>
      </c>
      <c r="E12" s="23">
        <f>AA12*$B$2*IF($B$3="Yes",1+$Y$4,1)</f>
        <v>1458</v>
      </c>
      <c r="F12" s="23">
        <f>AB12*$B$2*IF($B$3="Yes",1+$Y$4,1)</f>
        <v>1770</v>
      </c>
      <c r="G12" s="81"/>
      <c r="H12" s="81"/>
      <c r="Y12" t="s">
        <v>168</v>
      </c>
      <c r="Z12" s="70">
        <v>1138</v>
      </c>
      <c r="AA12" s="70">
        <v>1458</v>
      </c>
      <c r="AB12" s="70">
        <v>1770</v>
      </c>
      <c r="AD12" s="70"/>
      <c r="AE12" s="70"/>
      <c r="AF12" s="70"/>
    </row>
    <row r="13" spans="1:32" ht="15.9" customHeight="1" x14ac:dyDescent="0.3">
      <c r="A13" s="12" t="s">
        <v>99</v>
      </c>
      <c r="B13" s="1"/>
      <c r="C13" s="18" t="s">
        <v>92</v>
      </c>
      <c r="D13" s="21">
        <f>Z13*$B$2*IF($B$3="Yes",1+$Y$4,1)</f>
        <v>1152</v>
      </c>
      <c r="E13" s="21">
        <f>AA13*$B$2*IF($B$3="Yes",1+$Y$4,1)</f>
        <v>1567</v>
      </c>
      <c r="F13" s="21">
        <f>AB13*$B$2*IF($B$3="Yes",1+$Y$4,1)</f>
        <v>1794</v>
      </c>
      <c r="G13" s="81"/>
      <c r="H13" s="81"/>
      <c r="Y13" t="s">
        <v>99</v>
      </c>
      <c r="Z13" s="70">
        <v>1152</v>
      </c>
      <c r="AA13" s="70">
        <v>1567</v>
      </c>
      <c r="AB13" s="70">
        <v>1794</v>
      </c>
      <c r="AD13" s="70"/>
      <c r="AE13" s="70"/>
      <c r="AF13" s="70"/>
    </row>
    <row r="14" spans="1:32" ht="15.9" customHeight="1" x14ac:dyDescent="0.3">
      <c r="A14" s="13" t="s">
        <v>169</v>
      </c>
      <c r="B14" s="8"/>
      <c r="C14" s="19" t="s">
        <v>147</v>
      </c>
      <c r="D14" s="23">
        <f>Z14*$B$2*IF($B$3="Yes",1+$Y$4,1)</f>
        <v>1187</v>
      </c>
      <c r="E14" s="23">
        <f>AA14*$B$2*IF($B$3="Yes",1+$Y$4,1)</f>
        <v>1595</v>
      </c>
      <c r="F14" s="23">
        <f>AB14*$B$2*IF($B$3="Yes",1+$Y$4,1)</f>
        <v>1889</v>
      </c>
      <c r="G14" s="81"/>
      <c r="H14" s="81"/>
      <c r="Y14" t="s">
        <v>169</v>
      </c>
      <c r="Z14" s="70">
        <v>1187</v>
      </c>
      <c r="AA14" s="70">
        <v>1595</v>
      </c>
      <c r="AB14" s="70">
        <v>1889</v>
      </c>
      <c r="AD14" s="70"/>
      <c r="AE14" s="70"/>
      <c r="AF14" s="70"/>
    </row>
    <row r="15" spans="1:32" ht="15.9" customHeight="1" x14ac:dyDescent="0.3">
      <c r="A15" s="12" t="s">
        <v>170</v>
      </c>
      <c r="B15" s="1"/>
      <c r="C15" s="18" t="s">
        <v>18</v>
      </c>
      <c r="D15" s="21">
        <f>Z15*$B$2*IF($B$3="Yes",1+$Y$4,1)</f>
        <v>1222</v>
      </c>
      <c r="E15" s="21">
        <f>AA15*$B$2*IF($B$3="Yes",1+$Y$4,1)</f>
        <v>1622</v>
      </c>
      <c r="F15" s="21">
        <f>AB15*$B$2*IF($B$3="Yes",1+$Y$4,1)</f>
        <v>1983</v>
      </c>
      <c r="G15" s="81"/>
      <c r="H15" s="81"/>
      <c r="Y15" t="s">
        <v>170</v>
      </c>
      <c r="Z15" s="70">
        <v>1222</v>
      </c>
      <c r="AA15" s="70">
        <v>1622</v>
      </c>
      <c r="AB15" s="70">
        <v>1983</v>
      </c>
      <c r="AD15" s="70"/>
      <c r="AE15" s="70"/>
      <c r="AF15" s="70"/>
    </row>
    <row r="16" spans="1:32" ht="15.9" customHeight="1" x14ac:dyDescent="0.3">
      <c r="A16" s="13" t="s">
        <v>171</v>
      </c>
      <c r="B16" s="8"/>
      <c r="C16" s="19" t="s">
        <v>149</v>
      </c>
      <c r="D16" s="23">
        <f>Z16*$B$2*IF($B$3="Yes",1+$Y$4,1)</f>
        <v>1623</v>
      </c>
      <c r="E16" s="23">
        <f>AA16*$B$2*IF($B$3="Yes",1+$Y$4,1)</f>
        <v>2112</v>
      </c>
      <c r="F16" s="23">
        <f>AB16*$B$2*IF($B$3="Yes",1+$Y$4,1)</f>
        <v>2592</v>
      </c>
      <c r="G16" s="81"/>
      <c r="H16" s="81"/>
      <c r="Y16" t="s">
        <v>171</v>
      </c>
      <c r="Z16" s="70">
        <v>1623</v>
      </c>
      <c r="AA16" s="70">
        <v>2112</v>
      </c>
      <c r="AB16" s="70">
        <v>2592</v>
      </c>
      <c r="AD16" s="70"/>
      <c r="AE16" s="70"/>
      <c r="AF16" s="70"/>
    </row>
    <row r="17" spans="1:32" ht="15.9" customHeight="1" x14ac:dyDescent="0.3">
      <c r="A17" s="12" t="s">
        <v>102</v>
      </c>
      <c r="B17" s="1"/>
      <c r="C17" s="18" t="s">
        <v>93</v>
      </c>
      <c r="D17" s="21">
        <f>Z17*$B$2*IF($B$3="Yes",1+$Y$4,1)</f>
        <v>2173</v>
      </c>
      <c r="E17" s="21">
        <f>AA17*$B$2*IF($B$3="Yes",1+$Y$4,1)</f>
        <v>2911</v>
      </c>
      <c r="F17" s="21">
        <f>AB17*$B$2*IF($B$3="Yes",1+$Y$4,1)</f>
        <v>3369</v>
      </c>
      <c r="G17" s="81"/>
      <c r="H17" s="81"/>
      <c r="Y17" s="82" t="s">
        <v>102</v>
      </c>
      <c r="Z17" s="83">
        <v>2173</v>
      </c>
      <c r="AA17" s="83">
        <v>2911</v>
      </c>
      <c r="AB17" s="83">
        <v>3369</v>
      </c>
      <c r="AD17" s="83"/>
      <c r="AE17" s="83"/>
      <c r="AF17" s="83"/>
    </row>
    <row r="18" spans="1:32" ht="15.9" customHeight="1" x14ac:dyDescent="0.3">
      <c r="A18" s="34" t="s">
        <v>172</v>
      </c>
      <c r="B18" s="8"/>
      <c r="C18" s="19" t="s">
        <v>152</v>
      </c>
      <c r="D18" s="23">
        <f>Z18*$B$2*IF($B$3="Yes",1+$Y$4,1)</f>
        <v>2304</v>
      </c>
      <c r="E18" s="23">
        <f>AA18*$B$2*IF($B$3="Yes",1+$Y$4,1)</f>
        <v>3270</v>
      </c>
      <c r="F18" s="23">
        <f>AB18*$B$2*IF($B$3="Yes",1+$Y$4,1)</f>
        <v>3558</v>
      </c>
      <c r="G18" s="81"/>
      <c r="H18" s="81"/>
      <c r="Y18" t="s">
        <v>172</v>
      </c>
      <c r="Z18" s="70">
        <v>2304</v>
      </c>
      <c r="AA18" s="70">
        <v>3270</v>
      </c>
      <c r="AB18" s="70">
        <v>3558</v>
      </c>
      <c r="AD18" s="70"/>
      <c r="AE18" s="70"/>
      <c r="AF18" s="70"/>
    </row>
    <row r="19" spans="1:32" ht="15.9" customHeight="1" x14ac:dyDescent="0.3">
      <c r="A19" t="s">
        <v>103</v>
      </c>
      <c r="B19" s="1"/>
      <c r="C19" s="18" t="s">
        <v>94</v>
      </c>
      <c r="D19" s="21">
        <f>Z19*$B$2*IF($B$3="Yes",1+$Y$4,1)</f>
        <v>2540</v>
      </c>
      <c r="E19" s="21">
        <f>AA19*$B$2*IF($B$3="Yes",1+$Y$4,1)</f>
        <v>3497</v>
      </c>
      <c r="F19" s="21">
        <f>AB19*$B$2*IF($B$3="Yes",1+$Y$4,1)</f>
        <v>3789</v>
      </c>
      <c r="G19" s="81"/>
      <c r="H19" s="81"/>
      <c r="Y19" t="s">
        <v>103</v>
      </c>
      <c r="Z19" s="70">
        <v>2540</v>
      </c>
      <c r="AA19" s="70">
        <v>3497</v>
      </c>
      <c r="AB19" s="70">
        <v>3789</v>
      </c>
      <c r="AD19" s="70"/>
      <c r="AE19" s="70"/>
      <c r="AF19" s="70"/>
    </row>
    <row r="20" spans="1:32" ht="15.9" customHeight="1" x14ac:dyDescent="0.3">
      <c r="A20" s="34" t="s">
        <v>100</v>
      </c>
      <c r="B20" s="8"/>
      <c r="C20" s="19" t="s">
        <v>95</v>
      </c>
      <c r="D20" s="23">
        <f>Z20*$B$2*IF($B$3="Yes",1+$Y$4,1)</f>
        <v>2785</v>
      </c>
      <c r="E20" s="23">
        <f>AA20*$B$2*IF($B$3="Yes",1+$Y$4,1)</f>
        <v>3599</v>
      </c>
      <c r="F20" s="23">
        <f>AB20*$B$2*IF($B$3="Yes",1+$Y$4,1)</f>
        <v>3990</v>
      </c>
      <c r="G20" s="81"/>
      <c r="H20" s="81"/>
      <c r="Y20" s="35" t="s">
        <v>100</v>
      </c>
      <c r="Z20" s="70">
        <v>2785</v>
      </c>
      <c r="AA20" s="70">
        <v>3599</v>
      </c>
      <c r="AB20" s="70">
        <v>3990</v>
      </c>
      <c r="AD20" s="70"/>
      <c r="AE20" s="70"/>
      <c r="AF20" s="70"/>
    </row>
    <row r="21" spans="1:32" ht="15.9" customHeight="1" x14ac:dyDescent="0.3">
      <c r="A21" t="s">
        <v>81</v>
      </c>
      <c r="B21" s="1"/>
      <c r="C21" s="18" t="s">
        <v>96</v>
      </c>
      <c r="D21" s="21">
        <f>Z21*$B$2*IF($B$3="Yes",1+$Y$4,1)</f>
        <v>2888</v>
      </c>
      <c r="E21" s="21">
        <f>AA21*$B$2*IF($B$3="Yes",1+$Y$4,1)</f>
        <v>3646</v>
      </c>
      <c r="F21" s="21">
        <f>AB21*$B$2*IF($B$3="Yes",1+$Y$4,1)</f>
        <v>4016</v>
      </c>
      <c r="G21" s="81"/>
      <c r="H21" s="81"/>
      <c r="Y21" s="35" t="s">
        <v>81</v>
      </c>
      <c r="Z21" s="70">
        <v>2888</v>
      </c>
      <c r="AA21" s="70">
        <v>3646</v>
      </c>
      <c r="AB21" s="70">
        <v>4016</v>
      </c>
      <c r="AD21" s="70"/>
      <c r="AE21" s="70"/>
      <c r="AF21" s="70"/>
    </row>
    <row r="22" spans="1:32" ht="15.9" customHeight="1" x14ac:dyDescent="0.3">
      <c r="A22" s="34" t="s">
        <v>173</v>
      </c>
      <c r="B22" s="8"/>
      <c r="C22" s="8" t="s">
        <v>159</v>
      </c>
      <c r="D22" s="23">
        <f>Z22*$B$2*IF($B$3="Yes",1+$Y$4,1)</f>
        <v>3590</v>
      </c>
      <c r="E22" s="23">
        <f>AA22*$B$2*IF($B$3="Yes",1+$Y$4,1)</f>
        <v>4101</v>
      </c>
      <c r="F22" s="23">
        <f>AB22*$B$2*IF($B$3="Yes",1+$Y$4,1)</f>
        <v>4550</v>
      </c>
      <c r="G22" s="81"/>
      <c r="H22" s="81"/>
      <c r="Y22" t="s">
        <v>173</v>
      </c>
      <c r="Z22" s="70">
        <v>3590</v>
      </c>
      <c r="AA22" s="70">
        <v>4101</v>
      </c>
      <c r="AB22" s="70">
        <v>4550</v>
      </c>
      <c r="AD22" s="70"/>
      <c r="AE22" s="70"/>
      <c r="AF22" s="70"/>
    </row>
    <row r="23" spans="1:32" ht="15.9" customHeight="1" x14ac:dyDescent="0.3">
      <c r="A23" s="41" t="s">
        <v>80</v>
      </c>
      <c r="B23" s="42"/>
      <c r="C23" s="43" t="s">
        <v>98</v>
      </c>
      <c r="D23" s="53">
        <f>Z23*$B$2*IF($B$3="Yes",1+$Y$4,1)</f>
        <v>4439</v>
      </c>
      <c r="E23" s="53">
        <f>AA23*$B$2*IF($B$3="Yes",1+$Y$4,1)</f>
        <v>4996</v>
      </c>
      <c r="F23" s="53">
        <f>AB23*$B$2*IF($B$3="Yes",1+$Y$4,1)</f>
        <v>5606</v>
      </c>
      <c r="G23" s="81"/>
      <c r="H23" s="81"/>
      <c r="Y23" t="s">
        <v>80</v>
      </c>
      <c r="Z23" s="70">
        <v>4439</v>
      </c>
      <c r="AA23" s="70">
        <v>4996</v>
      </c>
      <c r="AB23" s="70">
        <v>5606</v>
      </c>
      <c r="AD23" s="70"/>
      <c r="AE23" s="70"/>
      <c r="AF23" s="70"/>
    </row>
  </sheetData>
  <mergeCells count="2">
    <mergeCell ref="A1:C1"/>
    <mergeCell ref="D4:F4"/>
  </mergeCells>
  <conditionalFormatting sqref="D7:F23">
    <cfRule type="expression" dxfId="1" priority="1">
      <formula>$B$3="Yes"</formula>
    </cfRule>
  </conditionalFormatting>
  <dataValidations count="1">
    <dataValidation type="list" allowBlank="1" showInputMessage="1" showErrorMessage="1" sqref="B3:B4" xr:uid="{0F4BF9E4-E5EC-4F04-BA29-4FA150AEE13E}">
      <formula1>$Y$2:$Y$3</formula1>
    </dataValidation>
  </dataValidations>
  <pageMargins left="0.5" right="0.5" top="0.5" bottom="0.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C9E6-7BEB-4985-9F1A-B76E0DF29CF5}">
  <dimension ref="A1:AV23"/>
  <sheetViews>
    <sheetView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7.109375" customWidth="1"/>
    <col min="7" max="13" width="15.88671875" customWidth="1"/>
    <col min="14" max="24" width="15.88671875" style="26" customWidth="1"/>
    <col min="25" max="28" width="10.33203125" hidden="1" customWidth="1"/>
    <col min="29" max="29" width="10.33203125" style="26" hidden="1" customWidth="1"/>
    <col min="30" max="48" width="9.109375" style="26"/>
  </cols>
  <sheetData>
    <row r="1" spans="1:32" ht="21" customHeight="1" x14ac:dyDescent="0.3">
      <c r="A1" s="74" t="s">
        <v>79</v>
      </c>
      <c r="B1" s="74"/>
      <c r="C1" s="74"/>
      <c r="Z1" s="1"/>
      <c r="AA1" s="1"/>
      <c r="AB1" s="1"/>
    </row>
    <row r="2" spans="1:32" ht="17.25" customHeight="1" x14ac:dyDescent="0.3">
      <c r="A2" s="10" t="s">
        <v>0</v>
      </c>
      <c r="B2" s="9">
        <v>1</v>
      </c>
      <c r="C2" s="14"/>
      <c r="Y2" s="1" t="s">
        <v>1</v>
      </c>
      <c r="Z2" s="1"/>
      <c r="AA2" s="1"/>
      <c r="AB2" s="1"/>
    </row>
    <row r="3" spans="1:32" ht="17.25" customHeight="1" x14ac:dyDescent="0.35">
      <c r="A3" s="11" t="s">
        <v>3</v>
      </c>
      <c r="B3" s="9" t="s">
        <v>1</v>
      </c>
      <c r="C3" s="14"/>
      <c r="Y3" s="1" t="s">
        <v>2</v>
      </c>
      <c r="Z3" s="1"/>
      <c r="AA3" s="1"/>
      <c r="AB3" s="1"/>
    </row>
    <row r="4" spans="1:32" ht="17.25" customHeight="1" x14ac:dyDescent="0.35">
      <c r="A4" s="11"/>
      <c r="B4" s="16"/>
      <c r="C4" s="14"/>
      <c r="D4" s="75" t="s">
        <v>31</v>
      </c>
      <c r="E4" s="76"/>
      <c r="F4" s="77"/>
      <c r="Y4" s="1">
        <v>0.1</v>
      </c>
      <c r="Z4" s="1"/>
      <c r="AA4" s="1"/>
      <c r="AB4" s="1"/>
    </row>
    <row r="5" spans="1:32" ht="16.2" customHeight="1" x14ac:dyDescent="0.3">
      <c r="A5" s="14"/>
      <c r="B5" s="14"/>
      <c r="C5" s="14"/>
      <c r="D5" s="17" t="s">
        <v>28</v>
      </c>
      <c r="E5" s="54" t="s">
        <v>29</v>
      </c>
      <c r="F5" s="55" t="s">
        <v>30</v>
      </c>
      <c r="Z5" s="1"/>
      <c r="AA5" s="1"/>
      <c r="AB5" s="1"/>
    </row>
    <row r="6" spans="1:32" ht="20.25" customHeight="1" x14ac:dyDescent="0.3">
      <c r="A6" s="47" t="s">
        <v>4</v>
      </c>
      <c r="B6" s="48"/>
      <c r="C6" s="49" t="s">
        <v>8</v>
      </c>
      <c r="D6" s="15" t="s">
        <v>5</v>
      </c>
      <c r="E6" s="15" t="s">
        <v>6</v>
      </c>
      <c r="F6" s="15" t="s">
        <v>7</v>
      </c>
      <c r="Z6" s="1">
        <v>1.05</v>
      </c>
      <c r="AA6" s="1"/>
      <c r="AB6" s="1"/>
    </row>
    <row r="7" spans="1:32" ht="15.9" customHeight="1" x14ac:dyDescent="0.3">
      <c r="A7" s="28" t="s">
        <v>82</v>
      </c>
      <c r="B7" s="27"/>
      <c r="C7" s="29" t="s">
        <v>90</v>
      </c>
      <c r="D7" s="57">
        <f>Z7*$B$2*IF($B$3="Yes",1+$Y$4,1)</f>
        <v>1442</v>
      </c>
      <c r="E7" s="57">
        <f>AA7*$B$2*IF($B$3="Yes",1+$Y$4,1)</f>
        <v>2059</v>
      </c>
      <c r="F7" s="57">
        <f>AB7*$B$2*IF($B$3="Yes",1+$Y$4,1)</f>
        <v>2731</v>
      </c>
      <c r="G7" s="81"/>
      <c r="H7" s="81"/>
      <c r="Y7" t="s">
        <v>82</v>
      </c>
      <c r="Z7" s="70">
        <v>1442</v>
      </c>
      <c r="AA7" s="70">
        <v>2059</v>
      </c>
      <c r="AB7" s="70">
        <v>2731</v>
      </c>
      <c r="AD7" s="84"/>
      <c r="AE7" s="84"/>
      <c r="AF7" s="84"/>
    </row>
    <row r="8" spans="1:32" ht="15.9" customHeight="1" x14ac:dyDescent="0.3">
      <c r="A8" s="13" t="s">
        <v>83</v>
      </c>
      <c r="B8" s="8"/>
      <c r="C8" s="19" t="s">
        <v>91</v>
      </c>
      <c r="D8" s="23">
        <f t="shared" ref="D8:D23" si="0">Z8*$B$2*IF($B$3="Yes",1+$Y$4,1)</f>
        <v>1630</v>
      </c>
      <c r="E8" s="22">
        <f t="shared" ref="E8:E23" si="1">AA8*$B$2*IF($B$3="Yes",1+$Y$4,1)</f>
        <v>2159</v>
      </c>
      <c r="F8" s="22">
        <f t="shared" ref="F8:F23" si="2">AB8*$B$2*IF($B$3="Yes",1+$Y$4,1)</f>
        <v>2832</v>
      </c>
      <c r="G8" s="81"/>
      <c r="H8" s="81"/>
      <c r="Y8" t="s">
        <v>83</v>
      </c>
      <c r="Z8" s="70">
        <v>1630</v>
      </c>
      <c r="AA8" s="70">
        <v>2159</v>
      </c>
      <c r="AB8" s="70">
        <v>2832</v>
      </c>
      <c r="AD8" s="84"/>
      <c r="AE8" s="84"/>
      <c r="AF8" s="84"/>
    </row>
    <row r="9" spans="1:32" ht="15.9" customHeight="1" x14ac:dyDescent="0.3">
      <c r="A9" s="28" t="s">
        <v>178</v>
      </c>
      <c r="B9" s="27"/>
      <c r="C9" s="29" t="s">
        <v>142</v>
      </c>
      <c r="D9" s="31">
        <f t="shared" si="0"/>
        <v>1699</v>
      </c>
      <c r="E9" s="30">
        <f t="shared" si="1"/>
        <v>2243</v>
      </c>
      <c r="F9" s="30">
        <f t="shared" si="2"/>
        <v>2952</v>
      </c>
      <c r="G9" s="81"/>
      <c r="H9" s="81"/>
      <c r="Y9" t="s">
        <v>178</v>
      </c>
      <c r="Z9" s="70">
        <v>1699</v>
      </c>
      <c r="AA9" s="70">
        <v>2243</v>
      </c>
      <c r="AB9" s="70">
        <v>2952</v>
      </c>
      <c r="AD9" s="84"/>
      <c r="AE9" s="84"/>
      <c r="AF9" s="84"/>
    </row>
    <row r="10" spans="1:32" ht="15.9" customHeight="1" x14ac:dyDescent="0.3">
      <c r="A10" s="13" t="s">
        <v>174</v>
      </c>
      <c r="B10" s="8"/>
      <c r="C10" s="19" t="s">
        <v>175</v>
      </c>
      <c r="D10" s="23">
        <f t="shared" si="0"/>
        <v>1767</v>
      </c>
      <c r="E10" s="22">
        <f t="shared" si="1"/>
        <v>2326</v>
      </c>
      <c r="F10" s="22">
        <f t="shared" si="2"/>
        <v>3071</v>
      </c>
      <c r="G10" s="81"/>
      <c r="H10" s="81"/>
      <c r="Y10" t="s">
        <v>174</v>
      </c>
      <c r="Z10" s="70">
        <v>1767</v>
      </c>
      <c r="AA10" s="70">
        <v>2326</v>
      </c>
      <c r="AB10" s="70">
        <v>3071</v>
      </c>
      <c r="AD10" s="84"/>
      <c r="AE10" s="84"/>
      <c r="AF10" s="84"/>
    </row>
    <row r="11" spans="1:32" ht="15.9" customHeight="1" x14ac:dyDescent="0.3">
      <c r="A11" s="28" t="s">
        <v>176</v>
      </c>
      <c r="B11" s="27"/>
      <c r="C11" s="29" t="s">
        <v>177</v>
      </c>
      <c r="D11" s="31">
        <f t="shared" si="0"/>
        <v>2081</v>
      </c>
      <c r="E11" s="30">
        <f t="shared" si="1"/>
        <v>2935</v>
      </c>
      <c r="F11" s="30">
        <f t="shared" si="2"/>
        <v>3504</v>
      </c>
      <c r="G11" s="81"/>
      <c r="H11" s="81"/>
      <c r="Y11" t="s">
        <v>176</v>
      </c>
      <c r="Z11" s="70">
        <v>2081</v>
      </c>
      <c r="AA11" s="70">
        <v>2935</v>
      </c>
      <c r="AB11" s="70">
        <v>3504</v>
      </c>
      <c r="AD11" s="84"/>
      <c r="AE11" s="84"/>
      <c r="AF11" s="84"/>
    </row>
    <row r="12" spans="1:32" ht="15.9" customHeight="1" x14ac:dyDescent="0.3">
      <c r="A12" s="13" t="s">
        <v>179</v>
      </c>
      <c r="B12" s="8"/>
      <c r="C12" s="19" t="s">
        <v>144</v>
      </c>
      <c r="D12" s="23">
        <f t="shared" si="0"/>
        <v>2151</v>
      </c>
      <c r="E12" s="22">
        <f t="shared" si="1"/>
        <v>3129</v>
      </c>
      <c r="F12" s="22">
        <f t="shared" si="2"/>
        <v>3822</v>
      </c>
      <c r="G12" s="81"/>
      <c r="H12" s="81"/>
      <c r="Y12" t="s">
        <v>179</v>
      </c>
      <c r="Z12" s="70">
        <v>2151</v>
      </c>
      <c r="AA12" s="70">
        <v>3129</v>
      </c>
      <c r="AB12" s="70">
        <v>3822</v>
      </c>
      <c r="AD12" s="84"/>
      <c r="AE12" s="84"/>
      <c r="AF12" s="84"/>
    </row>
    <row r="13" spans="1:32" ht="15.9" customHeight="1" x14ac:dyDescent="0.3">
      <c r="A13" s="28" t="s">
        <v>84</v>
      </c>
      <c r="B13" s="27"/>
      <c r="C13" s="29" t="s">
        <v>92</v>
      </c>
      <c r="D13" s="31">
        <f t="shared" si="0"/>
        <v>2271</v>
      </c>
      <c r="E13" s="30">
        <f t="shared" si="1"/>
        <v>3272</v>
      </c>
      <c r="F13" s="30">
        <f t="shared" si="2"/>
        <v>4119</v>
      </c>
      <c r="G13" s="81"/>
      <c r="H13" s="81"/>
      <c r="Y13" t="s">
        <v>84</v>
      </c>
      <c r="Z13" s="70">
        <v>2271</v>
      </c>
      <c r="AA13" s="70">
        <v>3272</v>
      </c>
      <c r="AB13" s="70">
        <v>4119</v>
      </c>
      <c r="AD13" s="84"/>
      <c r="AE13" s="84"/>
      <c r="AF13" s="84"/>
    </row>
    <row r="14" spans="1:32" ht="15.9" customHeight="1" x14ac:dyDescent="0.3">
      <c r="A14" s="13" t="s">
        <v>180</v>
      </c>
      <c r="B14" s="8"/>
      <c r="C14" s="19" t="s">
        <v>147</v>
      </c>
      <c r="D14" s="23">
        <f t="shared" si="0"/>
        <v>2607</v>
      </c>
      <c r="E14" s="22">
        <f t="shared" si="1"/>
        <v>3860</v>
      </c>
      <c r="F14" s="22">
        <f t="shared" si="2"/>
        <v>4845</v>
      </c>
      <c r="G14" s="81"/>
      <c r="H14" s="81"/>
      <c r="Y14" t="s">
        <v>180</v>
      </c>
      <c r="Z14" s="70">
        <v>2607</v>
      </c>
      <c r="AA14" s="70">
        <v>3860</v>
      </c>
      <c r="AB14" s="70">
        <v>4845</v>
      </c>
      <c r="AD14" s="84"/>
      <c r="AE14" s="84"/>
      <c r="AF14" s="84"/>
    </row>
    <row r="15" spans="1:32" ht="15.9" customHeight="1" x14ac:dyDescent="0.3">
      <c r="A15" s="28" t="s">
        <v>181</v>
      </c>
      <c r="B15" s="27"/>
      <c r="C15" s="29" t="s">
        <v>18</v>
      </c>
      <c r="D15" s="31">
        <f t="shared" si="0"/>
        <v>2943</v>
      </c>
      <c r="E15" s="30">
        <f t="shared" si="1"/>
        <v>4448</v>
      </c>
      <c r="F15" s="30">
        <f t="shared" si="2"/>
        <v>5570</v>
      </c>
      <c r="G15" s="81"/>
      <c r="H15" s="81"/>
      <c r="Y15" t="s">
        <v>181</v>
      </c>
      <c r="Z15" s="70">
        <v>2943</v>
      </c>
      <c r="AA15" s="70">
        <v>4448</v>
      </c>
      <c r="AB15" s="70">
        <v>5570</v>
      </c>
      <c r="AD15" s="84"/>
      <c r="AE15" s="84"/>
      <c r="AF15" s="84"/>
    </row>
    <row r="16" spans="1:32" ht="15.9" customHeight="1" x14ac:dyDescent="0.3">
      <c r="A16" s="13" t="s">
        <v>182</v>
      </c>
      <c r="B16" s="8"/>
      <c r="C16" s="19" t="s">
        <v>149</v>
      </c>
      <c r="D16" s="23">
        <f t="shared" si="0"/>
        <v>3412</v>
      </c>
      <c r="E16" s="22">
        <f t="shared" si="1"/>
        <v>6154</v>
      </c>
      <c r="F16" s="22">
        <f t="shared" si="2"/>
        <v>6638</v>
      </c>
      <c r="G16" s="81"/>
      <c r="H16" s="81"/>
      <c r="Y16" t="s">
        <v>182</v>
      </c>
      <c r="Z16" s="70">
        <v>3412</v>
      </c>
      <c r="AA16" s="70">
        <v>6154</v>
      </c>
      <c r="AB16" s="70">
        <v>6638</v>
      </c>
      <c r="AD16" s="84"/>
      <c r="AE16" s="84"/>
      <c r="AF16" s="84"/>
    </row>
    <row r="17" spans="1:32" ht="15.9" customHeight="1" x14ac:dyDescent="0.3">
      <c r="A17" s="28" t="s">
        <v>85</v>
      </c>
      <c r="B17" s="27"/>
      <c r="C17" s="29" t="s">
        <v>93</v>
      </c>
      <c r="D17" s="31">
        <f t="shared" si="0"/>
        <v>3829</v>
      </c>
      <c r="E17" s="30">
        <f t="shared" si="1"/>
        <v>6593</v>
      </c>
      <c r="F17" s="30">
        <f t="shared" si="2"/>
        <v>7258</v>
      </c>
      <c r="G17" s="81"/>
      <c r="H17" s="81"/>
      <c r="Y17" t="s">
        <v>85</v>
      </c>
      <c r="Z17" s="70">
        <v>3829</v>
      </c>
      <c r="AA17" s="70">
        <v>6593</v>
      </c>
      <c r="AB17" s="70">
        <v>7258</v>
      </c>
      <c r="AD17" s="84"/>
      <c r="AE17" s="84"/>
      <c r="AF17" s="84"/>
    </row>
    <row r="18" spans="1:32" ht="15.9" customHeight="1" x14ac:dyDescent="0.3">
      <c r="A18" s="34" t="s">
        <v>183</v>
      </c>
      <c r="B18" s="8"/>
      <c r="C18" s="19" t="s">
        <v>152</v>
      </c>
      <c r="D18" s="23">
        <f t="shared" si="0"/>
        <v>4420</v>
      </c>
      <c r="E18" s="22">
        <f t="shared" si="1"/>
        <v>7528</v>
      </c>
      <c r="F18" s="22">
        <f t="shared" si="2"/>
        <v>8216</v>
      </c>
      <c r="G18" s="81"/>
      <c r="H18" s="81"/>
      <c r="Y18" t="s">
        <v>183</v>
      </c>
      <c r="Z18" s="70">
        <v>4420</v>
      </c>
      <c r="AA18" s="70">
        <v>7528</v>
      </c>
      <c r="AB18" s="70">
        <v>8216</v>
      </c>
      <c r="AD18" s="84"/>
      <c r="AE18" s="84"/>
      <c r="AF18" s="84"/>
    </row>
    <row r="19" spans="1:32" ht="15.9" customHeight="1" x14ac:dyDescent="0.3">
      <c r="A19" s="26" t="s">
        <v>86</v>
      </c>
      <c r="B19" s="27"/>
      <c r="C19" s="29" t="s">
        <v>94</v>
      </c>
      <c r="D19" s="31">
        <f t="shared" si="0"/>
        <v>5743</v>
      </c>
      <c r="E19" s="30">
        <f t="shared" si="1"/>
        <v>8928</v>
      </c>
      <c r="F19" s="30">
        <f t="shared" si="2"/>
        <v>9699</v>
      </c>
      <c r="G19" s="81"/>
      <c r="H19" s="81"/>
      <c r="Y19" t="s">
        <v>86</v>
      </c>
      <c r="Z19" s="70">
        <v>5743</v>
      </c>
      <c r="AA19" s="70">
        <v>8928</v>
      </c>
      <c r="AB19" s="70">
        <v>9699</v>
      </c>
      <c r="AD19" s="84"/>
      <c r="AE19" s="84"/>
      <c r="AF19" s="84"/>
    </row>
    <row r="20" spans="1:32" ht="15.9" customHeight="1" x14ac:dyDescent="0.3">
      <c r="A20" s="34" t="s">
        <v>87</v>
      </c>
      <c r="B20" s="8"/>
      <c r="C20" s="19" t="s">
        <v>95</v>
      </c>
      <c r="D20" s="23">
        <f t="shared" si="0"/>
        <v>7021</v>
      </c>
      <c r="E20" s="22">
        <f t="shared" si="1"/>
        <v>10802</v>
      </c>
      <c r="F20" s="22">
        <f t="shared" si="2"/>
        <v>11813</v>
      </c>
      <c r="G20" s="81"/>
      <c r="H20" s="81"/>
      <c r="Y20" s="35" t="s">
        <v>87</v>
      </c>
      <c r="Z20" s="70">
        <v>7021</v>
      </c>
      <c r="AA20" s="70">
        <v>10802</v>
      </c>
      <c r="AB20" s="70">
        <v>11813</v>
      </c>
      <c r="AD20" s="84"/>
      <c r="AE20" s="84"/>
      <c r="AF20" s="84"/>
    </row>
    <row r="21" spans="1:32" ht="15.9" customHeight="1" x14ac:dyDescent="0.3">
      <c r="A21" s="26" t="s">
        <v>88</v>
      </c>
      <c r="B21" s="27"/>
      <c r="C21" s="29" t="s">
        <v>96</v>
      </c>
      <c r="D21" s="31">
        <f t="shared" si="0"/>
        <v>8619</v>
      </c>
      <c r="E21" s="30">
        <f t="shared" si="1"/>
        <v>13138</v>
      </c>
      <c r="F21" s="30">
        <f t="shared" si="2"/>
        <v>14212</v>
      </c>
      <c r="G21" s="81"/>
      <c r="H21" s="81"/>
      <c r="Y21" s="35" t="s">
        <v>88</v>
      </c>
      <c r="Z21" s="70">
        <v>8619</v>
      </c>
      <c r="AA21" s="70">
        <v>13138</v>
      </c>
      <c r="AB21" s="70">
        <v>14212</v>
      </c>
      <c r="AD21" s="84"/>
      <c r="AE21" s="84"/>
      <c r="AF21" s="84"/>
    </row>
    <row r="22" spans="1:32" ht="15.9" customHeight="1" x14ac:dyDescent="0.3">
      <c r="A22" s="34" t="s">
        <v>184</v>
      </c>
      <c r="B22" s="8"/>
      <c r="C22" s="8" t="s">
        <v>97</v>
      </c>
      <c r="D22" s="23">
        <f t="shared" si="0"/>
        <v>12435</v>
      </c>
      <c r="E22" s="22">
        <f t="shared" si="1"/>
        <v>18512</v>
      </c>
      <c r="F22" s="22">
        <f t="shared" si="2"/>
        <v>19685</v>
      </c>
      <c r="G22" s="81"/>
      <c r="H22" s="81"/>
      <c r="Y22" t="s">
        <v>184</v>
      </c>
      <c r="Z22" s="70">
        <v>12435</v>
      </c>
      <c r="AA22" s="70">
        <v>18512</v>
      </c>
      <c r="AB22" s="70">
        <v>19685</v>
      </c>
      <c r="AD22" s="84"/>
      <c r="AE22" s="84"/>
      <c r="AF22" s="84"/>
    </row>
    <row r="23" spans="1:32" ht="15.9" customHeight="1" x14ac:dyDescent="0.3">
      <c r="A23" s="50" t="s">
        <v>89</v>
      </c>
      <c r="B23" s="51"/>
      <c r="C23" s="52" t="s">
        <v>98</v>
      </c>
      <c r="D23" s="33">
        <f t="shared" si="0"/>
        <v>17274</v>
      </c>
      <c r="E23" s="32">
        <f t="shared" si="1"/>
        <v>25525</v>
      </c>
      <c r="F23" s="32">
        <f t="shared" si="2"/>
        <v>25980</v>
      </c>
      <c r="G23" s="81"/>
      <c r="H23" s="81"/>
      <c r="Y23" t="s">
        <v>89</v>
      </c>
      <c r="Z23" s="70">
        <v>17274</v>
      </c>
      <c r="AA23" s="70">
        <v>25525</v>
      </c>
      <c r="AB23" s="70">
        <v>25980</v>
      </c>
      <c r="AD23" s="84"/>
      <c r="AE23" s="84"/>
      <c r="AF23" s="84"/>
    </row>
  </sheetData>
  <mergeCells count="2">
    <mergeCell ref="A1:C1"/>
    <mergeCell ref="D4:F4"/>
  </mergeCells>
  <conditionalFormatting sqref="D7:F23">
    <cfRule type="expression" dxfId="0" priority="1">
      <formula>$B$3="Yes"</formula>
    </cfRule>
  </conditionalFormatting>
  <dataValidations count="1">
    <dataValidation type="list" allowBlank="1" showInputMessage="1" showErrorMessage="1" sqref="B3:B4" xr:uid="{72ECEE41-E5E2-4CE4-A554-6D2446A0413A}">
      <formula1>$Y$2:$Y$3</formula1>
    </dataValidation>
  </dataValidation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B51F-2EC4-4581-BED5-38A72CB4F782}">
  <dimension ref="A1:AF24"/>
  <sheetViews>
    <sheetView workbookViewId="0">
      <selection activeCell="Z1" sqref="Z1:AG1048576"/>
    </sheetView>
  </sheetViews>
  <sheetFormatPr defaultRowHeight="14.4" x14ac:dyDescent="0.3"/>
  <cols>
    <col min="1" max="1" width="12.6640625" bestFit="1" customWidth="1"/>
    <col min="2" max="2" width="4.6640625" customWidth="1"/>
    <col min="3" max="3" width="18.109375" bestFit="1" customWidth="1"/>
    <col min="4" max="6" width="12.109375" customWidth="1"/>
    <col min="10" max="21" width="3.44140625" customWidth="1"/>
    <col min="26" max="33" width="9.88671875" customWidth="1"/>
  </cols>
  <sheetData>
    <row r="1" spans="1:32" ht="21" x14ac:dyDescent="0.3">
      <c r="A1" s="74" t="s">
        <v>132</v>
      </c>
      <c r="B1" s="74"/>
      <c r="C1" s="74"/>
    </row>
    <row r="2" spans="1:32" ht="18.600000000000001" customHeight="1" x14ac:dyDescent="0.3">
      <c r="A2" s="69" t="s">
        <v>0</v>
      </c>
      <c r="B2" s="68">
        <v>1</v>
      </c>
      <c r="D2" s="78" t="s">
        <v>31</v>
      </c>
      <c r="E2" s="79"/>
      <c r="F2" s="80"/>
    </row>
    <row r="3" spans="1:32" x14ac:dyDescent="0.3">
      <c r="D3" s="61" t="s">
        <v>28</v>
      </c>
      <c r="E3" s="61" t="s">
        <v>29</v>
      </c>
      <c r="F3" s="61" t="s">
        <v>30</v>
      </c>
    </row>
    <row r="4" spans="1:32" x14ac:dyDescent="0.3">
      <c r="A4" s="66" t="s">
        <v>4</v>
      </c>
      <c r="B4" s="66"/>
      <c r="C4" s="73" t="s">
        <v>8</v>
      </c>
      <c r="D4" s="61" t="s">
        <v>5</v>
      </c>
      <c r="E4" s="61" t="s">
        <v>6</v>
      </c>
      <c r="F4" s="61" t="s">
        <v>7</v>
      </c>
    </row>
    <row r="5" spans="1:32" ht="18" hidden="1" x14ac:dyDescent="0.3">
      <c r="A5" s="24"/>
      <c r="B5" s="5"/>
      <c r="C5" s="5"/>
      <c r="D5" s="46" t="s">
        <v>111</v>
      </c>
      <c r="E5" s="5"/>
      <c r="F5" s="25"/>
      <c r="G5" s="6"/>
      <c r="H5" s="6"/>
      <c r="I5" s="6"/>
    </row>
    <row r="6" spans="1:32" x14ac:dyDescent="0.3">
      <c r="A6" t="s">
        <v>112</v>
      </c>
      <c r="C6" t="s">
        <v>11</v>
      </c>
      <c r="D6" s="62">
        <f>AD6*B2</f>
        <v>477</v>
      </c>
      <c r="E6" s="62">
        <f>AE6*B2</f>
        <v>1080</v>
      </c>
      <c r="F6" s="21">
        <f>AF6*B2</f>
        <v>1899</v>
      </c>
      <c r="I6" s="63"/>
      <c r="J6" s="63"/>
      <c r="K6" s="63"/>
      <c r="M6" s="64"/>
      <c r="N6" s="64"/>
      <c r="O6" s="64"/>
      <c r="AA6" t="s">
        <v>112</v>
      </c>
      <c r="AC6" t="s">
        <v>11</v>
      </c>
      <c r="AD6" s="65">
        <v>477</v>
      </c>
      <c r="AE6" s="65">
        <v>1080</v>
      </c>
      <c r="AF6" s="65">
        <v>1899</v>
      </c>
    </row>
    <row r="7" spans="1:32" x14ac:dyDescent="0.3">
      <c r="A7" t="s">
        <v>113</v>
      </c>
      <c r="C7" t="s">
        <v>12</v>
      </c>
      <c r="D7" s="62">
        <f>AD7*B2</f>
        <v>543</v>
      </c>
      <c r="E7" s="62">
        <f>AE7*B2</f>
        <v>1142</v>
      </c>
      <c r="F7" s="21">
        <f>AF7*B2</f>
        <v>1945</v>
      </c>
      <c r="I7" s="63"/>
      <c r="J7" s="63"/>
      <c r="K7" s="63"/>
      <c r="M7" s="64"/>
      <c r="N7" s="64"/>
      <c r="O7" s="64"/>
      <c r="AA7" t="s">
        <v>113</v>
      </c>
      <c r="AC7" t="s">
        <v>12</v>
      </c>
      <c r="AD7" s="65">
        <v>543</v>
      </c>
      <c r="AE7" s="65">
        <v>1142</v>
      </c>
      <c r="AF7" s="65">
        <v>1945</v>
      </c>
    </row>
    <row r="8" spans="1:32" x14ac:dyDescent="0.3">
      <c r="A8" t="s">
        <v>114</v>
      </c>
      <c r="C8" t="s">
        <v>13</v>
      </c>
      <c r="D8" s="62">
        <f>AD8*B2</f>
        <v>561</v>
      </c>
      <c r="E8" s="62">
        <f>AE8*B2</f>
        <v>1164</v>
      </c>
      <c r="F8" s="21">
        <f>AF8*B2</f>
        <v>1970</v>
      </c>
      <c r="I8" s="63"/>
      <c r="J8" s="63"/>
      <c r="K8" s="63"/>
      <c r="M8" s="64"/>
      <c r="N8" s="64"/>
      <c r="O8" s="64"/>
      <c r="AA8" t="s">
        <v>114</v>
      </c>
      <c r="AC8" t="s">
        <v>13</v>
      </c>
      <c r="AD8" s="65">
        <v>561</v>
      </c>
      <c r="AE8" s="65">
        <v>1164</v>
      </c>
      <c r="AF8" s="65">
        <v>1970</v>
      </c>
    </row>
    <row r="9" spans="1:32" x14ac:dyDescent="0.3">
      <c r="A9" t="s">
        <v>115</v>
      </c>
      <c r="C9" t="s">
        <v>14</v>
      </c>
      <c r="D9" s="62">
        <f>AD9*B2</f>
        <v>786</v>
      </c>
      <c r="E9" s="62">
        <f>AE9*B2</f>
        <v>1698</v>
      </c>
      <c r="F9" s="21">
        <f>AF9*B2</f>
        <v>2250</v>
      </c>
      <c r="I9" s="63"/>
      <c r="J9" s="63"/>
      <c r="K9" s="63"/>
      <c r="M9" s="64"/>
      <c r="N9" s="64"/>
      <c r="O9" s="64"/>
      <c r="AA9" t="s">
        <v>115</v>
      </c>
      <c r="AC9" t="s">
        <v>14</v>
      </c>
      <c r="AD9" s="65">
        <v>786</v>
      </c>
      <c r="AE9" s="65">
        <v>1698</v>
      </c>
      <c r="AF9" s="65">
        <v>2250</v>
      </c>
    </row>
    <row r="10" spans="1:32" x14ac:dyDescent="0.3">
      <c r="A10" t="s">
        <v>116</v>
      </c>
      <c r="C10" t="s">
        <v>15</v>
      </c>
      <c r="D10" s="62">
        <f>AD10*B2</f>
        <v>842</v>
      </c>
      <c r="E10" s="62">
        <f>AE10*B2</f>
        <v>1747</v>
      </c>
      <c r="F10" s="21">
        <f>AF10*B2</f>
        <v>2318</v>
      </c>
      <c r="I10" s="63"/>
      <c r="J10" s="63"/>
      <c r="K10" s="63"/>
      <c r="M10" s="64"/>
      <c r="N10" s="64"/>
      <c r="O10" s="64"/>
      <c r="AA10" t="s">
        <v>116</v>
      </c>
      <c r="AC10" t="s">
        <v>15</v>
      </c>
      <c r="AD10" s="65">
        <v>842</v>
      </c>
      <c r="AE10" s="65">
        <v>1747</v>
      </c>
      <c r="AF10" s="65">
        <v>2318</v>
      </c>
    </row>
    <row r="11" spans="1:32" x14ac:dyDescent="0.3">
      <c r="A11" t="s">
        <v>117</v>
      </c>
      <c r="C11" t="s">
        <v>9</v>
      </c>
      <c r="D11" s="62">
        <f>AD11*B2</f>
        <v>1126</v>
      </c>
      <c r="E11" s="62">
        <f>AE11*B2</f>
        <v>1865</v>
      </c>
      <c r="F11" s="21">
        <f>AF11*B2</f>
        <v>2649</v>
      </c>
      <c r="I11" s="63"/>
      <c r="J11" s="63"/>
      <c r="K11" s="63"/>
      <c r="M11" s="64"/>
      <c r="N11" s="64"/>
      <c r="O11" s="64"/>
      <c r="AA11" t="s">
        <v>117</v>
      </c>
      <c r="AC11" t="s">
        <v>9</v>
      </c>
      <c r="AD11" s="65">
        <v>1126</v>
      </c>
      <c r="AE11" s="65">
        <v>1865</v>
      </c>
      <c r="AF11" s="65">
        <v>2649</v>
      </c>
    </row>
    <row r="12" spans="1:32" x14ac:dyDescent="0.3">
      <c r="A12" t="s">
        <v>118</v>
      </c>
      <c r="C12" t="s">
        <v>16</v>
      </c>
      <c r="D12" s="62">
        <f>AD12*B2</f>
        <v>1353</v>
      </c>
      <c r="E12" s="62">
        <f>AE12*B2</f>
        <v>2358</v>
      </c>
      <c r="F12" s="21">
        <f>AF12*B2</f>
        <v>2840</v>
      </c>
      <c r="I12" s="63"/>
      <c r="J12" s="63"/>
      <c r="K12" s="63"/>
      <c r="M12" s="64"/>
      <c r="N12" s="64"/>
      <c r="O12" s="64"/>
      <c r="AA12" t="s">
        <v>118</v>
      </c>
      <c r="AC12" t="s">
        <v>16</v>
      </c>
      <c r="AD12" s="65">
        <v>1353</v>
      </c>
      <c r="AE12" s="65">
        <v>2358</v>
      </c>
      <c r="AF12" s="65">
        <v>2840</v>
      </c>
    </row>
    <row r="13" spans="1:32" x14ac:dyDescent="0.3">
      <c r="A13" t="s">
        <v>119</v>
      </c>
      <c r="C13" t="s">
        <v>17</v>
      </c>
      <c r="D13" s="62">
        <f>AD13*B2</f>
        <v>1678</v>
      </c>
      <c r="E13" s="62">
        <f>AE13*B2</f>
        <v>2661</v>
      </c>
      <c r="F13" s="21">
        <f>AF13*B2</f>
        <v>3189</v>
      </c>
      <c r="I13" s="63"/>
      <c r="J13" s="63"/>
      <c r="K13" s="63"/>
      <c r="M13" s="64"/>
      <c r="N13" s="64"/>
      <c r="O13" s="64"/>
      <c r="AA13" t="s">
        <v>119</v>
      </c>
      <c r="AC13" t="s">
        <v>17</v>
      </c>
      <c r="AD13" s="65">
        <v>1678</v>
      </c>
      <c r="AE13" s="65">
        <v>2661</v>
      </c>
      <c r="AF13" s="65">
        <v>3189</v>
      </c>
    </row>
    <row r="14" spans="1:32" x14ac:dyDescent="0.3">
      <c r="A14" t="s">
        <v>120</v>
      </c>
      <c r="C14" t="s">
        <v>18</v>
      </c>
      <c r="D14" s="62">
        <f>AD14*B2</f>
        <v>2055</v>
      </c>
      <c r="E14" s="62">
        <f>AE14*B2</f>
        <v>3458</v>
      </c>
      <c r="F14" s="21">
        <f>AF14*B2</f>
        <v>4399</v>
      </c>
      <c r="I14" s="63"/>
      <c r="J14" s="63"/>
      <c r="K14" s="63"/>
      <c r="M14" s="64"/>
      <c r="N14" s="64"/>
      <c r="O14" s="64"/>
      <c r="AA14" t="s">
        <v>120</v>
      </c>
      <c r="AC14" t="s">
        <v>18</v>
      </c>
      <c r="AD14" s="65">
        <v>2055</v>
      </c>
      <c r="AE14" s="65">
        <v>3458</v>
      </c>
      <c r="AF14" s="65">
        <v>4399</v>
      </c>
    </row>
    <row r="15" spans="1:32" x14ac:dyDescent="0.3">
      <c r="A15" t="s">
        <v>121</v>
      </c>
      <c r="C15" t="s">
        <v>10</v>
      </c>
      <c r="D15" s="62">
        <f>AD15*B2</f>
        <v>2089</v>
      </c>
      <c r="E15" s="62">
        <f>AE15*B2</f>
        <v>3675</v>
      </c>
      <c r="F15" s="21">
        <f>AF15*B2</f>
        <v>4439</v>
      </c>
      <c r="I15" s="63"/>
      <c r="J15" s="63"/>
      <c r="K15" s="63"/>
      <c r="M15" s="64"/>
      <c r="N15" s="64"/>
      <c r="O15" s="64"/>
      <c r="AA15" t="s">
        <v>121</v>
      </c>
      <c r="AC15" t="s">
        <v>10</v>
      </c>
      <c r="AD15" s="65">
        <v>2089</v>
      </c>
      <c r="AE15" s="65">
        <v>3675</v>
      </c>
      <c r="AF15" s="65">
        <v>4439</v>
      </c>
    </row>
    <row r="16" spans="1:32" x14ac:dyDescent="0.3">
      <c r="A16" t="s">
        <v>122</v>
      </c>
      <c r="C16" t="s">
        <v>19</v>
      </c>
      <c r="D16" s="62">
        <f>AD16*B2</f>
        <v>2504</v>
      </c>
      <c r="E16" s="62">
        <f>AE16*B2</f>
        <v>3921</v>
      </c>
      <c r="F16" s="21">
        <f>AF16*B2</f>
        <v>5174</v>
      </c>
      <c r="I16" s="63"/>
      <c r="J16" s="63"/>
      <c r="K16" s="63"/>
      <c r="M16" s="64"/>
      <c r="N16" s="64"/>
      <c r="O16" s="64"/>
      <c r="AA16" t="s">
        <v>122</v>
      </c>
      <c r="AC16" t="s">
        <v>19</v>
      </c>
      <c r="AD16" s="65">
        <v>2504</v>
      </c>
      <c r="AE16" s="65">
        <v>3921</v>
      </c>
      <c r="AF16" s="65">
        <v>5174</v>
      </c>
    </row>
    <row r="17" spans="1:32" x14ac:dyDescent="0.3">
      <c r="A17" t="s">
        <v>123</v>
      </c>
      <c r="C17" t="s">
        <v>20</v>
      </c>
      <c r="D17" s="62">
        <f>AD17*B2</f>
        <v>2623</v>
      </c>
      <c r="E17" s="62">
        <f>AE17*B2</f>
        <v>4294</v>
      </c>
      <c r="F17" s="21">
        <f>AF17*B2</f>
        <v>5291</v>
      </c>
      <c r="I17" s="63"/>
      <c r="J17" s="63"/>
      <c r="K17" s="63"/>
      <c r="M17" s="64"/>
      <c r="N17" s="64"/>
      <c r="O17" s="64"/>
      <c r="AA17" t="s">
        <v>123</v>
      </c>
      <c r="AC17" t="s">
        <v>20</v>
      </c>
      <c r="AD17" s="65">
        <v>2623</v>
      </c>
      <c r="AE17" s="65">
        <v>4294</v>
      </c>
      <c r="AF17" s="65">
        <v>5291</v>
      </c>
    </row>
    <row r="18" spans="1:32" x14ac:dyDescent="0.3">
      <c r="A18" t="s">
        <v>124</v>
      </c>
      <c r="C18" t="s">
        <v>21</v>
      </c>
      <c r="D18" s="62">
        <f>AD18*B2</f>
        <v>3084</v>
      </c>
      <c r="E18" s="62">
        <f>AE18*B2</f>
        <v>5041</v>
      </c>
      <c r="F18" s="21">
        <f>AF18*B2</f>
        <v>5804</v>
      </c>
      <c r="I18" s="63"/>
      <c r="J18" s="63"/>
      <c r="K18" s="63"/>
      <c r="M18" s="64"/>
      <c r="N18" s="64"/>
      <c r="O18" s="64"/>
      <c r="AA18" t="s">
        <v>124</v>
      </c>
      <c r="AC18" t="s">
        <v>21</v>
      </c>
      <c r="AD18" s="65">
        <v>3084</v>
      </c>
      <c r="AE18" s="65">
        <v>5041</v>
      </c>
      <c r="AF18" s="65">
        <v>5804</v>
      </c>
    </row>
    <row r="19" spans="1:32" x14ac:dyDescent="0.3">
      <c r="A19" t="s">
        <v>125</v>
      </c>
      <c r="C19" t="s">
        <v>22</v>
      </c>
      <c r="D19" s="62">
        <f>AD19*B2</f>
        <v>3393</v>
      </c>
      <c r="E19" s="62">
        <f>AE19*B2</f>
        <v>6324</v>
      </c>
      <c r="F19" s="21">
        <f>AF19*B2</f>
        <v>7869</v>
      </c>
      <c r="I19" s="63"/>
      <c r="J19" s="63"/>
      <c r="K19" s="63"/>
      <c r="M19" s="64"/>
      <c r="N19" s="64"/>
      <c r="O19" s="64"/>
      <c r="AA19" t="s">
        <v>125</v>
      </c>
      <c r="AC19" t="s">
        <v>22</v>
      </c>
      <c r="AD19" s="65">
        <v>3393</v>
      </c>
      <c r="AE19" s="65">
        <v>6324</v>
      </c>
      <c r="AF19" s="65">
        <v>7869</v>
      </c>
    </row>
    <row r="20" spans="1:32" x14ac:dyDescent="0.3">
      <c r="A20" t="s">
        <v>126</v>
      </c>
      <c r="C20" t="s">
        <v>23</v>
      </c>
      <c r="D20" s="62">
        <f>AD20*B2</f>
        <v>4410</v>
      </c>
      <c r="E20" s="62">
        <f>AE20*B2</f>
        <v>7968</v>
      </c>
      <c r="F20" s="21">
        <f>AF20*B2</f>
        <v>9292</v>
      </c>
      <c r="I20" s="63"/>
      <c r="J20" s="63"/>
      <c r="K20" s="63"/>
      <c r="M20" s="64"/>
      <c r="N20" s="64"/>
      <c r="O20" s="64"/>
      <c r="AA20" t="s">
        <v>126</v>
      </c>
      <c r="AC20" t="s">
        <v>23</v>
      </c>
      <c r="AD20" s="65">
        <v>4410</v>
      </c>
      <c r="AE20" s="65">
        <v>7968</v>
      </c>
      <c r="AF20" s="65">
        <v>9292</v>
      </c>
    </row>
    <row r="21" spans="1:32" x14ac:dyDescent="0.3">
      <c r="A21" t="s">
        <v>127</v>
      </c>
      <c r="C21" t="s">
        <v>24</v>
      </c>
      <c r="D21" s="62">
        <f>AD21*B2</f>
        <v>5473</v>
      </c>
      <c r="E21" s="62">
        <f>AE21*B2</f>
        <v>9045</v>
      </c>
      <c r="F21" s="21">
        <f>AF21*B2</f>
        <v>10280</v>
      </c>
      <c r="I21" s="63"/>
      <c r="J21" s="63"/>
      <c r="K21" s="63"/>
      <c r="M21" s="64"/>
      <c r="N21" s="64"/>
      <c r="O21" s="64"/>
      <c r="AA21" t="s">
        <v>127</v>
      </c>
      <c r="AC21" t="s">
        <v>24</v>
      </c>
      <c r="AD21" s="65">
        <v>5473</v>
      </c>
      <c r="AE21" s="65">
        <v>9045</v>
      </c>
      <c r="AF21" s="65">
        <v>10280</v>
      </c>
    </row>
    <row r="22" spans="1:32" x14ac:dyDescent="0.3">
      <c r="A22" t="s">
        <v>128</v>
      </c>
      <c r="C22" t="s">
        <v>25</v>
      </c>
      <c r="D22" s="62">
        <f>AD22*B2</f>
        <v>6150</v>
      </c>
      <c r="E22" s="62">
        <f>AE22*B2</f>
        <v>9736</v>
      </c>
      <c r="F22" s="21">
        <f>AF22*B2</f>
        <v>10990</v>
      </c>
      <c r="I22" s="63"/>
      <c r="J22" s="63"/>
      <c r="K22" s="63"/>
      <c r="M22" s="64"/>
      <c r="N22" s="64"/>
      <c r="O22" s="64"/>
      <c r="AA22" t="s">
        <v>128</v>
      </c>
      <c r="AC22" t="s">
        <v>25</v>
      </c>
      <c r="AD22" s="65">
        <v>6150</v>
      </c>
      <c r="AE22" s="65">
        <v>9736</v>
      </c>
      <c r="AF22" s="65">
        <v>10990</v>
      </c>
    </row>
    <row r="23" spans="1:32" x14ac:dyDescent="0.3">
      <c r="A23" t="s">
        <v>129</v>
      </c>
      <c r="C23" t="s">
        <v>26</v>
      </c>
      <c r="D23" s="62" t="s">
        <v>130</v>
      </c>
      <c r="E23" s="62">
        <f>AE23*B2</f>
        <v>10681</v>
      </c>
      <c r="F23" s="21">
        <f>AF23*B2</f>
        <v>12255</v>
      </c>
      <c r="I23" s="63"/>
      <c r="J23" s="63"/>
      <c r="K23" s="63"/>
      <c r="M23" s="64"/>
      <c r="N23" s="64"/>
      <c r="O23" s="64"/>
      <c r="AA23" t="s">
        <v>129</v>
      </c>
      <c r="AC23" t="s">
        <v>26</v>
      </c>
      <c r="AD23" s="62" t="s">
        <v>130</v>
      </c>
      <c r="AE23" s="65">
        <v>10681</v>
      </c>
      <c r="AF23" s="65">
        <v>12255</v>
      </c>
    </row>
    <row r="24" spans="1:32" x14ac:dyDescent="0.3">
      <c r="A24" s="66" t="s">
        <v>131</v>
      </c>
      <c r="B24" s="66"/>
      <c r="C24" s="66" t="s">
        <v>27</v>
      </c>
      <c r="D24" s="67" t="s">
        <v>130</v>
      </c>
      <c r="E24" s="67">
        <f>AE24*B2</f>
        <v>10863</v>
      </c>
      <c r="F24" s="53">
        <f>AF24*B2</f>
        <v>12434</v>
      </c>
      <c r="I24" s="63"/>
      <c r="J24" s="63"/>
      <c r="K24" s="63"/>
      <c r="M24" s="64"/>
      <c r="N24" s="64"/>
      <c r="O24" s="64"/>
      <c r="AA24" s="66" t="s">
        <v>131</v>
      </c>
      <c r="AB24" s="66"/>
      <c r="AC24" s="66" t="s">
        <v>27</v>
      </c>
      <c r="AD24" s="67" t="s">
        <v>130</v>
      </c>
      <c r="AE24" s="65">
        <v>10863</v>
      </c>
      <c r="AF24" s="65">
        <v>12434</v>
      </c>
    </row>
  </sheetData>
  <mergeCells count="2">
    <mergeCell ref="D2:F2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75F0-719F-4126-AB79-AACFA6F8BEAA}">
  <dimension ref="A1:D6"/>
  <sheetViews>
    <sheetView workbookViewId="0">
      <selection activeCell="A7" sqref="A7"/>
    </sheetView>
  </sheetViews>
  <sheetFormatPr defaultRowHeight="14.4" x14ac:dyDescent="0.3"/>
  <cols>
    <col min="1" max="1" width="10.5546875" bestFit="1" customWidth="1"/>
    <col min="2" max="2" width="8.88671875" style="72"/>
    <col min="4" max="4" width="84" customWidth="1"/>
  </cols>
  <sheetData>
    <row r="1" spans="1:4" x14ac:dyDescent="0.3">
      <c r="A1" s="58" t="s">
        <v>104</v>
      </c>
      <c r="B1" s="71" t="s">
        <v>105</v>
      </c>
      <c r="C1" s="59" t="s">
        <v>106</v>
      </c>
      <c r="D1" s="59" t="s">
        <v>107</v>
      </c>
    </row>
    <row r="2" spans="1:4" x14ac:dyDescent="0.3">
      <c r="A2" s="60">
        <v>45293</v>
      </c>
      <c r="B2" s="72">
        <v>1.1000000000000001</v>
      </c>
      <c r="C2" t="s">
        <v>108</v>
      </c>
      <c r="D2" t="s">
        <v>109</v>
      </c>
    </row>
    <row r="3" spans="1:4" x14ac:dyDescent="0.3">
      <c r="A3" s="60">
        <v>45301</v>
      </c>
      <c r="B3" s="72">
        <v>1.2</v>
      </c>
      <c r="C3" t="s">
        <v>108</v>
      </c>
      <c r="D3" t="s">
        <v>110</v>
      </c>
    </row>
    <row r="4" spans="1:4" x14ac:dyDescent="0.3">
      <c r="A4" s="60">
        <v>45545</v>
      </c>
      <c r="B4" s="72">
        <v>2</v>
      </c>
      <c r="C4" t="s">
        <v>108</v>
      </c>
      <c r="D4" t="s">
        <v>133</v>
      </c>
    </row>
    <row r="5" spans="1:4" x14ac:dyDescent="0.3">
      <c r="A5" s="60">
        <v>45986</v>
      </c>
      <c r="B5" s="72" t="s">
        <v>136</v>
      </c>
      <c r="C5" t="s">
        <v>134</v>
      </c>
      <c r="D5" t="s">
        <v>135</v>
      </c>
    </row>
    <row r="6" spans="1:4" x14ac:dyDescent="0.3">
      <c r="A6" s="60">
        <v>45645</v>
      </c>
      <c r="B6" s="72" t="s">
        <v>185</v>
      </c>
      <c r="C6" t="s">
        <v>186</v>
      </c>
      <c r="D6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LR Series</vt:lpstr>
      <vt:lpstr>XR Series</vt:lpstr>
      <vt:lpstr>DV Series</vt:lpstr>
      <vt:lpstr>SW Series</vt:lpstr>
      <vt:lpstr>LCL Series</vt:lpstr>
      <vt:lpstr>Changelog</vt:lpstr>
      <vt:lpstr>'DV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Pricing v2.0</dc:title>
  <dc:creator>Darren Dubbelde</dc:creator>
  <cp:lastModifiedBy>Sam Greear</cp:lastModifiedBy>
  <cp:lastPrinted>2023-07-27T22:09:53Z</cp:lastPrinted>
  <dcterms:created xsi:type="dcterms:W3CDTF">2016-06-30T16:50:21Z</dcterms:created>
  <dcterms:modified xsi:type="dcterms:W3CDTF">2024-12-19T20:41:19Z</dcterms:modified>
</cp:coreProperties>
</file>